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120" windowWidth="19440" windowHeight="11595" tabRatio="910"/>
  </bookViews>
  <sheets>
    <sheet name="Spis tabel" sheetId="4" r:id="rId1"/>
    <sheet name="1a) Rynek Producenta" sheetId="1" r:id="rId2"/>
    <sheet name="1b) Rynek Producenta" sheetId="12" r:id="rId3"/>
    <sheet name="2a) Rynek Konsumenta" sheetId="2" r:id="rId4"/>
    <sheet name="2b) Rynek Konsumenta" sheetId="10" r:id="rId5"/>
    <sheet name="3a) Rynek Pracy" sheetId="6" r:id="rId6"/>
    <sheet name="3b) Rynek Pracy" sheetId="11" r:id="rId7"/>
    <sheet name="3c) Wybrane wskaźniki 2004-2014" sheetId="14" r:id="rId8"/>
    <sheet name="Źródła danych" sheetId="13" r:id="rId9"/>
  </sheets>
  <calcPr calcId="145621"/>
</workbook>
</file>

<file path=xl/calcChain.xml><?xml version="1.0" encoding="utf-8"?>
<calcChain xmlns="http://schemas.openxmlformats.org/spreadsheetml/2006/main">
  <c r="C265" i="6" l="1"/>
  <c r="C266" i="6"/>
  <c r="C261" i="6"/>
  <c r="C260" i="6"/>
  <c r="C256" i="6"/>
  <c r="C255" i="6"/>
  <c r="C251" i="6"/>
  <c r="C250" i="6"/>
  <c r="C246" i="6"/>
  <c r="C245" i="6"/>
  <c r="C241" i="6"/>
  <c r="C240" i="6"/>
  <c r="C233" i="6"/>
  <c r="C234" i="6"/>
  <c r="E214" i="11" l="1"/>
  <c r="E215" i="11" s="1"/>
  <c r="D215" i="11"/>
  <c r="D214" i="11"/>
  <c r="D256" i="6"/>
  <c r="D255" i="6"/>
  <c r="D265" i="6"/>
  <c r="D261" i="6"/>
  <c r="D260" i="6"/>
  <c r="D250" i="6"/>
  <c r="D251" i="6"/>
  <c r="D246" i="6"/>
  <c r="D245" i="6"/>
  <c r="D241" i="6"/>
  <c r="D240" i="6"/>
  <c r="D234" i="6"/>
  <c r="D233" i="6"/>
  <c r="D172" i="10"/>
  <c r="D171" i="10"/>
  <c r="D49" i="2"/>
  <c r="D50" i="2"/>
  <c r="C50" i="2"/>
  <c r="C49" i="2"/>
  <c r="D149" i="1"/>
  <c r="D148" i="1"/>
  <c r="D154" i="1"/>
  <c r="D153" i="1"/>
  <c r="D164" i="1"/>
  <c r="D163" i="1"/>
  <c r="D159" i="1"/>
  <c r="D158" i="1"/>
  <c r="C159" i="1"/>
  <c r="C158" i="1"/>
  <c r="C164" i="1"/>
  <c r="C163" i="1"/>
  <c r="Z197" i="6" l="1"/>
  <c r="C43" i="2"/>
  <c r="M40" i="2"/>
  <c r="Y128" i="1"/>
  <c r="Y127" i="1"/>
  <c r="S128" i="1"/>
  <c r="S127" i="1"/>
  <c r="M128" i="1"/>
  <c r="M102" i="1"/>
  <c r="M101" i="1"/>
  <c r="M127" i="1"/>
  <c r="G128" i="1"/>
  <c r="G127" i="1"/>
  <c r="Y123" i="1"/>
  <c r="Y122" i="1"/>
  <c r="S123" i="1"/>
  <c r="S122" i="1"/>
  <c r="M122" i="1"/>
  <c r="M123" i="1"/>
  <c r="G122" i="1"/>
  <c r="G123" i="1"/>
  <c r="Z229" i="6"/>
  <c r="Y229" i="6"/>
  <c r="Z228" i="6"/>
  <c r="Y228" i="6"/>
  <c r="Z224" i="6"/>
  <c r="Y224" i="6"/>
  <c r="Z223" i="6"/>
  <c r="Y223" i="6"/>
  <c r="Z219" i="6"/>
  <c r="Y219" i="6"/>
  <c r="Z218" i="6"/>
  <c r="Y218" i="6"/>
  <c r="Z214" i="6"/>
  <c r="Y214" i="6"/>
  <c r="Z213" i="6"/>
  <c r="Y213" i="6"/>
  <c r="Z209" i="6"/>
  <c r="Y209" i="6"/>
  <c r="Z208" i="6"/>
  <c r="Y208" i="6"/>
  <c r="Z204" i="6"/>
  <c r="Y204" i="6"/>
  <c r="Z203" i="6"/>
  <c r="Y203" i="6"/>
  <c r="Z196" i="6"/>
  <c r="Y197" i="6"/>
  <c r="Y196" i="6"/>
  <c r="Z44" i="2"/>
  <c r="Y44" i="2"/>
  <c r="Z43" i="2"/>
  <c r="Y43" i="2"/>
  <c r="Z138" i="1"/>
  <c r="Y138" i="1"/>
  <c r="Z137" i="1"/>
  <c r="Y137" i="1"/>
  <c r="Z133" i="1"/>
  <c r="Y133" i="1"/>
  <c r="Z132" i="1"/>
  <c r="Y132" i="1"/>
  <c r="Z128" i="1"/>
  <c r="Z127" i="1"/>
  <c r="Z123" i="1"/>
  <c r="Z122" i="1"/>
  <c r="X229" i="6"/>
  <c r="W229" i="6"/>
  <c r="X228" i="6"/>
  <c r="W228" i="6"/>
  <c r="X224" i="6"/>
  <c r="W224" i="6"/>
  <c r="X223" i="6"/>
  <c r="W223" i="6"/>
  <c r="X219" i="6"/>
  <c r="W219" i="6"/>
  <c r="X218" i="6"/>
  <c r="W218" i="6"/>
  <c r="X214" i="6"/>
  <c r="W214" i="6"/>
  <c r="X213" i="6"/>
  <c r="W213" i="6"/>
  <c r="X209" i="6"/>
  <c r="W209" i="6"/>
  <c r="X208" i="6"/>
  <c r="W208" i="6"/>
  <c r="X204" i="6"/>
  <c r="W204" i="6"/>
  <c r="X203" i="6"/>
  <c r="W203" i="6"/>
  <c r="W197" i="6"/>
  <c r="X196" i="6"/>
  <c r="W196" i="6"/>
  <c r="X44" i="2"/>
  <c r="X43" i="2"/>
  <c r="W44" i="2"/>
  <c r="W43" i="2"/>
  <c r="X138" i="1"/>
  <c r="W138" i="1"/>
  <c r="X137" i="1"/>
  <c r="W137" i="1"/>
  <c r="X133" i="1"/>
  <c r="W133" i="1"/>
  <c r="X132" i="1"/>
  <c r="W132" i="1"/>
  <c r="X128" i="1"/>
  <c r="X127" i="1"/>
  <c r="X123" i="1"/>
  <c r="X122" i="1"/>
  <c r="E206" i="11"/>
  <c r="D206" i="11"/>
  <c r="E205" i="11"/>
  <c r="D205" i="11"/>
  <c r="V229" i="6"/>
  <c r="U229" i="6"/>
  <c r="V228" i="6"/>
  <c r="U228" i="6"/>
  <c r="V224" i="6"/>
  <c r="V223" i="6"/>
  <c r="U224" i="6"/>
  <c r="U223" i="6"/>
  <c r="V219" i="6"/>
  <c r="U219" i="6"/>
  <c r="V218" i="6"/>
  <c r="U218" i="6"/>
  <c r="V214" i="6"/>
  <c r="U214" i="6"/>
  <c r="V213" i="6"/>
  <c r="U213" i="6"/>
  <c r="V209" i="6"/>
  <c r="U209" i="6"/>
  <c r="V208" i="6"/>
  <c r="U208" i="6"/>
  <c r="V204" i="6"/>
  <c r="U204" i="6"/>
  <c r="V203" i="6"/>
  <c r="U203" i="6"/>
  <c r="U197" i="6"/>
  <c r="V196" i="6"/>
  <c r="U196" i="6"/>
  <c r="V44" i="2"/>
  <c r="U44" i="2"/>
  <c r="V43" i="2"/>
  <c r="U43" i="2"/>
  <c r="O134" i="12"/>
  <c r="N134" i="12"/>
  <c r="M134" i="12"/>
  <c r="L134" i="12"/>
  <c r="K134" i="12"/>
  <c r="J134" i="12"/>
  <c r="I134" i="12"/>
  <c r="H134" i="12"/>
  <c r="G134" i="12"/>
  <c r="F134" i="12"/>
  <c r="E134" i="12"/>
  <c r="D134" i="12"/>
  <c r="V133" i="1"/>
  <c r="V132" i="1"/>
  <c r="V138" i="1"/>
  <c r="V137" i="1"/>
  <c r="U138" i="1"/>
  <c r="U137" i="1"/>
  <c r="U133" i="1"/>
  <c r="U132" i="1"/>
  <c r="V128" i="1"/>
  <c r="V127" i="1"/>
  <c r="V123" i="1"/>
  <c r="V122" i="1"/>
  <c r="S229" i="6"/>
  <c r="S228" i="6"/>
  <c r="S224" i="6"/>
  <c r="S223" i="6"/>
  <c r="S219" i="6"/>
  <c r="S218" i="6"/>
  <c r="S214" i="6"/>
  <c r="S213" i="6"/>
  <c r="S209" i="6"/>
  <c r="S208" i="6"/>
  <c r="S204" i="6"/>
  <c r="S203" i="6"/>
  <c r="S197" i="6" l="1"/>
  <c r="T196" i="6"/>
  <c r="S196" i="6"/>
  <c r="T138" i="1" l="1"/>
  <c r="T137" i="1"/>
  <c r="S138" i="1"/>
  <c r="S137" i="1"/>
  <c r="T133" i="1"/>
  <c r="T132" i="1"/>
  <c r="S133" i="1"/>
  <c r="S132" i="1"/>
  <c r="T128" i="1"/>
  <c r="T127" i="1"/>
  <c r="T123" i="1"/>
  <c r="T122" i="1"/>
  <c r="T229" i="6"/>
  <c r="T228" i="6"/>
  <c r="T224" i="6"/>
  <c r="T223" i="6"/>
  <c r="T219" i="6"/>
  <c r="T218" i="6"/>
  <c r="T214" i="6"/>
  <c r="T213" i="6"/>
  <c r="T209" i="6"/>
  <c r="T208" i="6"/>
  <c r="T204" i="6"/>
  <c r="T203" i="6"/>
  <c r="T44" i="2"/>
  <c r="S44" i="2"/>
  <c r="T43" i="2"/>
  <c r="S43" i="2"/>
  <c r="Q229" i="6"/>
  <c r="Q228" i="6"/>
  <c r="Q224" i="6"/>
  <c r="Q223" i="6"/>
  <c r="Q219" i="6"/>
  <c r="Q218" i="6"/>
  <c r="Q214" i="6"/>
  <c r="Q213" i="6"/>
  <c r="Q209" i="6"/>
  <c r="Q208" i="6"/>
  <c r="Q204" i="6"/>
  <c r="Q203" i="6"/>
  <c r="Q197" i="6"/>
  <c r="Q196" i="6"/>
  <c r="R196" i="6"/>
  <c r="R229" i="6"/>
  <c r="R228" i="6"/>
  <c r="R224" i="6"/>
  <c r="R223" i="6"/>
  <c r="R219" i="6"/>
  <c r="R218" i="6"/>
  <c r="R214" i="6"/>
  <c r="R213" i="6"/>
  <c r="R209" i="6"/>
  <c r="R208" i="6"/>
  <c r="R204" i="6"/>
  <c r="R203" i="6"/>
  <c r="Q44" i="2"/>
  <c r="Q43" i="2"/>
  <c r="R43" i="2"/>
  <c r="R44" i="2"/>
  <c r="Q138" i="1"/>
  <c r="Q137" i="1"/>
  <c r="R138" i="1"/>
  <c r="R137" i="1"/>
  <c r="Q133" i="1"/>
  <c r="Q132" i="1"/>
  <c r="R133" i="1"/>
  <c r="R132" i="1"/>
  <c r="R123" i="1"/>
  <c r="R122" i="1"/>
  <c r="R128" i="1"/>
  <c r="R127" i="1"/>
  <c r="O229" i="6"/>
  <c r="O228" i="6"/>
  <c r="O224" i="6"/>
  <c r="O223" i="6"/>
  <c r="O219" i="6"/>
  <c r="O218" i="6"/>
  <c r="O214" i="6"/>
  <c r="O213" i="6"/>
  <c r="O209" i="6"/>
  <c r="O208" i="6"/>
  <c r="O204" i="6"/>
  <c r="O203" i="6"/>
  <c r="G131" i="12"/>
  <c r="O127" i="12"/>
  <c r="O138" i="12" s="1"/>
  <c r="N127" i="12"/>
  <c r="N138" i="12" s="1"/>
  <c r="M127" i="12"/>
  <c r="M138" i="12" s="1"/>
  <c r="L127" i="12"/>
  <c r="L138" i="12" s="1"/>
  <c r="K127" i="12"/>
  <c r="K138" i="12" s="1"/>
  <c r="J127" i="12"/>
  <c r="J138" i="12" s="1"/>
  <c r="I127" i="12"/>
  <c r="I138" i="12" s="1"/>
  <c r="H127" i="12"/>
  <c r="H138" i="12" s="1"/>
  <c r="G127" i="12"/>
  <c r="G138" i="12" s="1"/>
  <c r="F127" i="12"/>
  <c r="F138" i="12" s="1"/>
  <c r="O131" i="12" l="1"/>
  <c r="J131" i="12"/>
  <c r="K131" i="12"/>
  <c r="F131" i="12"/>
  <c r="N131" i="12"/>
  <c r="L131" i="12"/>
  <c r="H131" i="12"/>
  <c r="I131" i="12"/>
  <c r="M131" i="12"/>
  <c r="O101" i="12"/>
  <c r="O132" i="12" s="1"/>
  <c r="N101" i="12"/>
  <c r="N132" i="12" s="1"/>
  <c r="M101" i="12"/>
  <c r="M132" i="12" s="1"/>
  <c r="L101" i="12"/>
  <c r="L105" i="12" s="1"/>
  <c r="K101" i="12"/>
  <c r="K132" i="12" s="1"/>
  <c r="J101" i="12"/>
  <c r="J132" i="12" s="1"/>
  <c r="I101" i="12"/>
  <c r="I105" i="12" s="1"/>
  <c r="H101" i="12"/>
  <c r="H105" i="12" s="1"/>
  <c r="G101" i="12"/>
  <c r="G105" i="12" s="1"/>
  <c r="F101" i="12"/>
  <c r="F132" i="12" s="1"/>
  <c r="E101" i="12"/>
  <c r="E105" i="12" s="1"/>
  <c r="D101" i="12"/>
  <c r="D127" i="12"/>
  <c r="D131" i="12" s="1"/>
  <c r="E127" i="12"/>
  <c r="N105" i="12" l="1"/>
  <c r="O105" i="12"/>
  <c r="G132" i="12"/>
  <c r="F105" i="12"/>
  <c r="K105" i="12"/>
  <c r="J105" i="12"/>
  <c r="D105" i="12"/>
  <c r="H132" i="12"/>
  <c r="E138" i="12"/>
  <c r="E132" i="12"/>
  <c r="E131" i="12"/>
  <c r="L132" i="12"/>
  <c r="D138" i="12"/>
  <c r="D132" i="12"/>
  <c r="E106" i="12"/>
  <c r="I132" i="12"/>
  <c r="M105" i="12"/>
  <c r="P138" i="1"/>
  <c r="P137" i="1"/>
  <c r="O138" i="1"/>
  <c r="O137" i="1"/>
  <c r="P133" i="1"/>
  <c r="P132" i="1"/>
  <c r="O133" i="1"/>
  <c r="O132" i="1"/>
  <c r="N133" i="1"/>
  <c r="N132" i="1"/>
  <c r="N138" i="1"/>
  <c r="N137" i="1"/>
  <c r="M138" i="1"/>
  <c r="M137" i="1"/>
  <c r="M133" i="1"/>
  <c r="M132" i="1"/>
  <c r="P128" i="1"/>
  <c r="P127" i="1"/>
  <c r="N128" i="1"/>
  <c r="N127" i="1"/>
  <c r="P123" i="1"/>
  <c r="P122" i="1"/>
  <c r="N123" i="1"/>
  <c r="N122" i="1"/>
  <c r="E197" i="11" l="1"/>
  <c r="E196" i="11"/>
  <c r="D197" i="11"/>
  <c r="D196" i="11"/>
  <c r="P229" i="6"/>
  <c r="P228" i="6"/>
  <c r="P224" i="6"/>
  <c r="P223" i="6"/>
  <c r="P219" i="6"/>
  <c r="P218" i="6"/>
  <c r="P214" i="6"/>
  <c r="P213" i="6"/>
  <c r="P209" i="6"/>
  <c r="P208" i="6"/>
  <c r="P204" i="6"/>
  <c r="P203" i="6"/>
  <c r="O197" i="6"/>
  <c r="O196" i="6"/>
  <c r="P196" i="6"/>
  <c r="P44" i="2"/>
  <c r="O44" i="2"/>
  <c r="P43" i="2"/>
  <c r="O43" i="2"/>
  <c r="M229" i="6"/>
  <c r="M228" i="6"/>
  <c r="M224" i="6"/>
  <c r="M223" i="6"/>
  <c r="M219" i="6"/>
  <c r="M218" i="6"/>
  <c r="N214" i="6"/>
  <c r="N213" i="6"/>
  <c r="M214" i="6"/>
  <c r="M213" i="6"/>
  <c r="N197" i="6"/>
  <c r="M209" i="6"/>
  <c r="M208" i="6"/>
  <c r="M204" i="6"/>
  <c r="M203" i="6"/>
  <c r="N196" i="6"/>
  <c r="M197" i="6"/>
  <c r="M196" i="6"/>
  <c r="N44" i="2"/>
  <c r="N43" i="2"/>
  <c r="M44" i="2"/>
  <c r="M43" i="2"/>
  <c r="N229" i="6"/>
  <c r="N228" i="6"/>
  <c r="N224" i="6"/>
  <c r="N223" i="6"/>
  <c r="N219" i="6"/>
  <c r="N218" i="6"/>
  <c r="N209" i="6"/>
  <c r="N208" i="6"/>
  <c r="N204" i="6"/>
  <c r="N203" i="6"/>
  <c r="L197" i="6"/>
  <c r="L196" i="6"/>
  <c r="D151" i="10"/>
  <c r="D150" i="10"/>
  <c r="L44" i="2"/>
  <c r="L43" i="2"/>
  <c r="L138" i="1"/>
  <c r="L137" i="1"/>
  <c r="L133" i="1"/>
  <c r="L132" i="1"/>
  <c r="L128" i="1"/>
  <c r="L127" i="1"/>
  <c r="L123" i="1"/>
  <c r="L122" i="1"/>
  <c r="L229" i="6" l="1"/>
  <c r="L228" i="6"/>
  <c r="L224" i="6"/>
  <c r="L223" i="6"/>
  <c r="L219" i="6"/>
  <c r="L218" i="6"/>
  <c r="L214" i="6"/>
  <c r="L213" i="6"/>
  <c r="L209" i="6"/>
  <c r="L208" i="6"/>
  <c r="L204" i="6"/>
  <c r="L203" i="6"/>
  <c r="K229" i="6"/>
  <c r="K228" i="6"/>
  <c r="K224" i="6"/>
  <c r="K223" i="6"/>
  <c r="K219" i="6"/>
  <c r="K218" i="6"/>
  <c r="K214" i="6"/>
  <c r="K213" i="6"/>
  <c r="K209" i="6"/>
  <c r="K208" i="6"/>
  <c r="K204" i="6"/>
  <c r="K203" i="6"/>
  <c r="K197" i="6"/>
  <c r="K196" i="6"/>
  <c r="K44" i="2"/>
  <c r="K43" i="2"/>
  <c r="K138" i="1"/>
  <c r="K137" i="1"/>
  <c r="K133" i="1"/>
  <c r="K132" i="1"/>
  <c r="E188" i="11"/>
  <c r="E187" i="11"/>
  <c r="D188" i="11"/>
  <c r="D187" i="11"/>
  <c r="J44" i="2"/>
  <c r="J43" i="2"/>
  <c r="O125" i="12"/>
  <c r="M125" i="12"/>
  <c r="K125" i="12"/>
  <c r="I125" i="12"/>
  <c r="G125" i="12"/>
  <c r="E125" i="12"/>
  <c r="J138" i="1"/>
  <c r="J137" i="1"/>
  <c r="J133" i="1"/>
  <c r="J132" i="1"/>
  <c r="J128" i="1"/>
  <c r="J127" i="1"/>
  <c r="J123" i="1"/>
  <c r="J122" i="1"/>
  <c r="J229" i="6"/>
  <c r="J228" i="6"/>
  <c r="I229" i="6"/>
  <c r="I228" i="6"/>
  <c r="J224" i="6"/>
  <c r="J223" i="6"/>
  <c r="I224" i="6"/>
  <c r="I223" i="6"/>
  <c r="J219" i="6"/>
  <c r="J218" i="6"/>
  <c r="I219" i="6"/>
  <c r="I218" i="6"/>
  <c r="J214" i="6"/>
  <c r="J213" i="6"/>
  <c r="I214" i="6"/>
  <c r="I213" i="6"/>
  <c r="J209" i="6"/>
  <c r="J208" i="6"/>
  <c r="I209" i="6"/>
  <c r="I208" i="6"/>
  <c r="I204" i="6"/>
  <c r="I203" i="6"/>
  <c r="J197" i="6"/>
  <c r="J196" i="6"/>
  <c r="I197" i="6"/>
  <c r="I196" i="6"/>
  <c r="J204" i="6" l="1"/>
  <c r="J203" i="6"/>
  <c r="I44" i="2"/>
  <c r="I43" i="2"/>
  <c r="N125" i="12"/>
  <c r="L125" i="12"/>
  <c r="J125" i="12"/>
  <c r="H125" i="12"/>
  <c r="F125" i="12"/>
  <c r="D125" i="12"/>
  <c r="I138" i="1"/>
  <c r="I137" i="1"/>
  <c r="I133" i="1"/>
  <c r="I132" i="1"/>
  <c r="H229" i="6"/>
  <c r="G229" i="6"/>
  <c r="H228" i="6"/>
  <c r="G228" i="6"/>
  <c r="H224" i="6"/>
  <c r="G224" i="6"/>
  <c r="H223" i="6"/>
  <c r="G223" i="6"/>
  <c r="H219" i="6"/>
  <c r="G219" i="6"/>
  <c r="H218" i="6"/>
  <c r="G218" i="6"/>
  <c r="H214" i="6"/>
  <c r="G214" i="6"/>
  <c r="H213" i="6"/>
  <c r="G213" i="6"/>
  <c r="H209" i="6"/>
  <c r="G209" i="6"/>
  <c r="H208" i="6"/>
  <c r="G208" i="6"/>
  <c r="H204" i="6"/>
  <c r="G204" i="6"/>
  <c r="H203" i="6"/>
  <c r="G203" i="6"/>
  <c r="H197" i="6"/>
  <c r="G197" i="6"/>
  <c r="H196" i="6"/>
  <c r="G196" i="6"/>
  <c r="H44" i="2"/>
  <c r="H43" i="2"/>
  <c r="G44" i="2"/>
  <c r="G43" i="2"/>
  <c r="G138" i="1"/>
  <c r="H138" i="1"/>
  <c r="G137" i="1"/>
  <c r="H137" i="1"/>
  <c r="H133" i="1"/>
  <c r="G133" i="1"/>
  <c r="G132" i="1"/>
  <c r="H132" i="1"/>
  <c r="H128" i="1"/>
  <c r="H127" i="1"/>
  <c r="H123" i="1"/>
  <c r="H122" i="1"/>
  <c r="F197" i="6"/>
  <c r="F196" i="6"/>
  <c r="E197" i="6"/>
  <c r="E196" i="6"/>
  <c r="F44" i="2"/>
  <c r="F43" i="2"/>
  <c r="E44" i="2"/>
  <c r="E43" i="2"/>
  <c r="F138" i="1"/>
  <c r="F137" i="1"/>
  <c r="F133" i="1"/>
  <c r="F132" i="1"/>
  <c r="F128" i="1"/>
  <c r="F127" i="1"/>
  <c r="F123" i="1"/>
  <c r="F122" i="1"/>
  <c r="O115" i="12"/>
  <c r="O124" i="12" s="1"/>
  <c r="M115" i="12"/>
  <c r="M124" i="12" s="1"/>
  <c r="K115" i="12"/>
  <c r="K124" i="12" s="1"/>
  <c r="I115" i="12"/>
  <c r="I124" i="12" s="1"/>
  <c r="G115" i="12"/>
  <c r="G124" i="12" s="1"/>
  <c r="E115" i="12"/>
  <c r="E138" i="1"/>
  <c r="E137" i="1"/>
  <c r="E133" i="1"/>
  <c r="E132" i="1"/>
  <c r="F229" i="6"/>
  <c r="E229" i="6"/>
  <c r="F228" i="6"/>
  <c r="E228" i="6"/>
  <c r="F224" i="6"/>
  <c r="E224" i="6"/>
  <c r="F223" i="6"/>
  <c r="E223" i="6"/>
  <c r="E219" i="6"/>
  <c r="F219" i="6"/>
  <c r="F218" i="6"/>
  <c r="E218" i="6"/>
  <c r="F214" i="6"/>
  <c r="F213" i="6"/>
  <c r="E214" i="6"/>
  <c r="E213" i="6"/>
  <c r="F209" i="6"/>
  <c r="F208" i="6"/>
  <c r="E209" i="6"/>
  <c r="E208" i="6"/>
  <c r="F204" i="6"/>
  <c r="F203" i="6"/>
  <c r="E204" i="6"/>
  <c r="E203" i="6"/>
  <c r="N115" i="12"/>
  <c r="N124" i="12" s="1"/>
  <c r="J115" i="12"/>
  <c r="J124" i="12" s="1"/>
  <c r="H115" i="12"/>
  <c r="H124" i="12" s="1"/>
  <c r="F115" i="12"/>
  <c r="F124" i="12" s="1"/>
  <c r="D115" i="12"/>
  <c r="D124" i="12" s="1"/>
  <c r="E125" i="11" l="1"/>
  <c r="D144" i="10" l="1"/>
  <c r="D143" i="10"/>
  <c r="D138" i="1"/>
  <c r="D137" i="1"/>
  <c r="C138" i="1"/>
  <c r="C137" i="1"/>
  <c r="E179" i="11" l="1"/>
  <c r="E178" i="11"/>
  <c r="D179" i="11"/>
  <c r="D178" i="11"/>
  <c r="D229" i="6"/>
  <c r="D266" i="6" s="1"/>
  <c r="D228" i="6"/>
  <c r="C229" i="6"/>
  <c r="C228" i="6"/>
  <c r="D224" i="6"/>
  <c r="D223" i="6"/>
  <c r="C224" i="6"/>
  <c r="C223" i="6"/>
  <c r="D219" i="6"/>
  <c r="D218" i="6"/>
  <c r="C219" i="6"/>
  <c r="C218" i="6"/>
  <c r="D214" i="6"/>
  <c r="D213" i="6"/>
  <c r="C214" i="6"/>
  <c r="C213" i="6"/>
  <c r="D209" i="6"/>
  <c r="D208" i="6"/>
  <c r="C209" i="6"/>
  <c r="C208" i="6"/>
  <c r="D204" i="6"/>
  <c r="D203" i="6"/>
  <c r="C204" i="6"/>
  <c r="C203" i="6"/>
  <c r="D196" i="6"/>
  <c r="C197" i="6"/>
  <c r="C196" i="6"/>
  <c r="C44" i="2"/>
  <c r="D44" i="2"/>
  <c r="D43" i="2"/>
  <c r="C133" i="1"/>
  <c r="C132" i="1"/>
  <c r="D133" i="1"/>
  <c r="D132" i="1"/>
  <c r="D128" i="1"/>
  <c r="D127" i="1"/>
  <c r="D123" i="1"/>
  <c r="D122" i="1"/>
  <c r="E37" i="2"/>
  <c r="F37" i="2"/>
  <c r="Z112" i="1"/>
  <c r="Z111" i="1"/>
  <c r="X107" i="1"/>
  <c r="W107" i="1"/>
  <c r="Z192" i="6"/>
  <c r="Z191" i="6"/>
  <c r="X192" i="6"/>
  <c r="X191" i="6"/>
  <c r="Y192" i="6"/>
  <c r="Y191" i="6"/>
  <c r="W192" i="6"/>
  <c r="W191" i="6"/>
  <c r="Z167" i="6"/>
  <c r="Z166" i="6"/>
  <c r="Y167" i="6"/>
  <c r="Y166" i="6"/>
  <c r="Z172" i="6"/>
  <c r="Z171" i="6"/>
  <c r="Y172" i="6"/>
  <c r="Y171" i="6"/>
  <c r="Z187" i="6"/>
  <c r="Z186" i="6"/>
  <c r="Y187" i="6"/>
  <c r="Y186" i="6"/>
  <c r="X187" i="6"/>
  <c r="X186" i="6"/>
  <c r="W187" i="6"/>
  <c r="W186" i="6"/>
  <c r="X172" i="6"/>
  <c r="X171" i="6"/>
  <c r="W172" i="6"/>
  <c r="W171" i="6"/>
  <c r="Y182" i="6"/>
  <c r="Y181" i="6"/>
  <c r="Z182" i="6"/>
  <c r="Z181" i="6"/>
  <c r="X182" i="6"/>
  <c r="X181" i="6"/>
  <c r="W182" i="6"/>
  <c r="W181" i="6"/>
  <c r="X167" i="6"/>
  <c r="X166" i="6"/>
  <c r="W167" i="6"/>
  <c r="W166" i="6"/>
  <c r="Y160" i="6"/>
  <c r="Y159" i="6"/>
  <c r="W160" i="6"/>
  <c r="W159" i="6"/>
  <c r="Y38" i="2"/>
  <c r="Y37" i="2"/>
  <c r="W38" i="2"/>
  <c r="W37" i="2"/>
  <c r="X38" i="2"/>
  <c r="X37" i="2"/>
  <c r="Z38" i="2"/>
  <c r="Z37" i="2"/>
  <c r="Z102" i="1"/>
  <c r="Z101" i="1"/>
  <c r="X102" i="1"/>
  <c r="X101" i="1"/>
  <c r="V101" i="1"/>
  <c r="V102" i="1"/>
  <c r="Y112" i="1"/>
  <c r="X112" i="1"/>
  <c r="W112" i="1"/>
  <c r="V112" i="1"/>
  <c r="U112" i="1"/>
  <c r="Y111" i="1"/>
  <c r="X111" i="1"/>
  <c r="W111" i="1"/>
  <c r="V111" i="1"/>
  <c r="U111" i="1"/>
  <c r="Z107" i="1"/>
  <c r="Y107" i="1"/>
  <c r="V107" i="1"/>
  <c r="U107" i="1"/>
  <c r="Z106" i="1"/>
  <c r="Y106" i="1"/>
  <c r="X106" i="1"/>
  <c r="W106" i="1"/>
  <c r="V106" i="1"/>
  <c r="U106" i="1"/>
  <c r="Y101" i="1"/>
  <c r="Y102" i="1"/>
  <c r="Z97" i="1"/>
  <c r="Z96" i="1"/>
  <c r="Y97" i="1"/>
  <c r="Y96" i="1"/>
  <c r="X97" i="1"/>
  <c r="X96" i="1"/>
  <c r="V97" i="1"/>
  <c r="V96" i="1"/>
  <c r="D169" i="11"/>
  <c r="E169" i="11"/>
  <c r="D170" i="11"/>
  <c r="E170" i="11"/>
  <c r="V192" i="6"/>
  <c r="U192" i="6"/>
  <c r="V191" i="6"/>
  <c r="U191" i="6"/>
  <c r="V187" i="6"/>
  <c r="U187" i="6"/>
  <c r="V186" i="6"/>
  <c r="U186" i="6"/>
  <c r="V182" i="6"/>
  <c r="U182" i="6"/>
  <c r="V181" i="6"/>
  <c r="U181" i="6"/>
  <c r="V172" i="6"/>
  <c r="U172" i="6"/>
  <c r="V171" i="6"/>
  <c r="U171" i="6"/>
  <c r="V167" i="6"/>
  <c r="U167" i="6"/>
  <c r="V166" i="6"/>
  <c r="U166" i="6"/>
  <c r="U160" i="6"/>
  <c r="U159" i="6"/>
  <c r="D137" i="10"/>
  <c r="D136" i="10"/>
  <c r="V38" i="2"/>
  <c r="U38" i="2"/>
  <c r="V37" i="2"/>
  <c r="U37" i="2"/>
  <c r="S97" i="1"/>
  <c r="S96" i="1"/>
  <c r="T102" i="1"/>
  <c r="T101" i="1"/>
  <c r="S101" i="1"/>
  <c r="S102" i="1"/>
  <c r="T192" i="6"/>
  <c r="S192" i="6"/>
  <c r="T191" i="6"/>
  <c r="S191" i="6"/>
  <c r="T187" i="6"/>
  <c r="S187" i="6"/>
  <c r="T186" i="6"/>
  <c r="S186" i="6"/>
  <c r="T182" i="6"/>
  <c r="S182" i="6"/>
  <c r="T181" i="6"/>
  <c r="S181" i="6"/>
  <c r="R182" i="6"/>
  <c r="Q182" i="6"/>
  <c r="P182" i="6"/>
  <c r="O182" i="6"/>
  <c r="R181" i="6"/>
  <c r="Q181" i="6"/>
  <c r="P181" i="6"/>
  <c r="O181" i="6"/>
  <c r="T177" i="6"/>
  <c r="S177" i="6"/>
  <c r="T176" i="6"/>
  <c r="S176" i="6"/>
  <c r="T172" i="6"/>
  <c r="S172" i="6"/>
  <c r="T171" i="6"/>
  <c r="S171" i="6"/>
  <c r="T167" i="6"/>
  <c r="S167" i="6"/>
  <c r="T166" i="6"/>
  <c r="S166" i="6"/>
  <c r="S160" i="6"/>
  <c r="S159" i="6"/>
  <c r="T38" i="2"/>
  <c r="S38" i="2"/>
  <c r="T37" i="2"/>
  <c r="S37" i="2"/>
  <c r="T112" i="1"/>
  <c r="S112" i="1"/>
  <c r="T111" i="1"/>
  <c r="S111" i="1"/>
  <c r="T107" i="1"/>
  <c r="S107" i="1"/>
  <c r="T106" i="1"/>
  <c r="S106" i="1"/>
  <c r="T97" i="1"/>
  <c r="T96" i="1"/>
  <c r="P192" i="6"/>
  <c r="O192" i="6"/>
  <c r="P191" i="6"/>
  <c r="O191" i="6"/>
  <c r="R192" i="6"/>
  <c r="Q192" i="6"/>
  <c r="R191" i="6"/>
  <c r="Q191" i="6"/>
  <c r="R187" i="6"/>
  <c r="Q187" i="6"/>
  <c r="R186" i="6"/>
  <c r="Q186" i="6"/>
  <c r="R177" i="6"/>
  <c r="Q177" i="6"/>
  <c r="R176" i="6"/>
  <c r="Q176" i="6"/>
  <c r="R172" i="6"/>
  <c r="Q172" i="6"/>
  <c r="R171" i="6"/>
  <c r="Q171" i="6"/>
  <c r="R167" i="6"/>
  <c r="Q167" i="6"/>
  <c r="R166" i="6"/>
  <c r="Q166" i="6"/>
  <c r="Q160" i="6"/>
  <c r="Q159" i="6"/>
  <c r="R38" i="2"/>
  <c r="Q38" i="2"/>
  <c r="R37" i="2"/>
  <c r="Q37" i="2"/>
  <c r="R112" i="1"/>
  <c r="Q112" i="1"/>
  <c r="R111" i="1"/>
  <c r="Q111" i="1"/>
  <c r="R107" i="1"/>
  <c r="Q107" i="1"/>
  <c r="R106" i="1"/>
  <c r="Q106" i="1"/>
  <c r="R102" i="1"/>
  <c r="R101" i="1"/>
  <c r="R97" i="1"/>
  <c r="R96" i="1"/>
  <c r="D130" i="10"/>
  <c r="D129" i="10"/>
  <c r="O108" i="12"/>
  <c r="N108" i="12"/>
  <c r="M108" i="12"/>
  <c r="L108" i="12"/>
  <c r="K108" i="12"/>
  <c r="J108" i="12"/>
  <c r="I108" i="12"/>
  <c r="H108" i="12"/>
  <c r="G108" i="12"/>
  <c r="F108" i="12"/>
  <c r="E108" i="12"/>
  <c r="E139" i="12" s="1"/>
  <c r="D108" i="12"/>
  <c r="D139" i="12" s="1"/>
  <c r="E99" i="12"/>
  <c r="E78" i="12"/>
  <c r="P112" i="1"/>
  <c r="O112" i="1"/>
  <c r="N112" i="1"/>
  <c r="M112" i="1"/>
  <c r="P111" i="1"/>
  <c r="O111" i="1"/>
  <c r="N111" i="1"/>
  <c r="M111" i="1"/>
  <c r="P97" i="1"/>
  <c r="P96" i="1"/>
  <c r="L97" i="1"/>
  <c r="L96" i="1"/>
  <c r="J96" i="1"/>
  <c r="N97" i="1"/>
  <c r="M97" i="1"/>
  <c r="N96" i="1"/>
  <c r="M96" i="1"/>
  <c r="P102" i="1"/>
  <c r="P101" i="1"/>
  <c r="N102" i="1"/>
  <c r="N101" i="1"/>
  <c r="P107" i="1"/>
  <c r="O107" i="1"/>
  <c r="N107" i="1"/>
  <c r="M107" i="1"/>
  <c r="P106" i="1"/>
  <c r="O106" i="1"/>
  <c r="N106" i="1"/>
  <c r="M106" i="1"/>
  <c r="K111" i="1"/>
  <c r="L111" i="1"/>
  <c r="K112" i="1"/>
  <c r="L112" i="1"/>
  <c r="K106" i="1"/>
  <c r="L106" i="1"/>
  <c r="K107" i="1"/>
  <c r="L107" i="1"/>
  <c r="L101" i="1"/>
  <c r="L102" i="1"/>
  <c r="J97" i="1"/>
  <c r="J102" i="1"/>
  <c r="J101" i="1"/>
  <c r="I106" i="1"/>
  <c r="J106" i="1"/>
  <c r="I107" i="1"/>
  <c r="J107" i="1"/>
  <c r="I112" i="1"/>
  <c r="J112" i="1"/>
  <c r="I111" i="1"/>
  <c r="J111" i="1"/>
  <c r="E161" i="11"/>
  <c r="D161" i="11"/>
  <c r="E160" i="11"/>
  <c r="D160" i="11"/>
  <c r="P187" i="6"/>
  <c r="O187" i="6"/>
  <c r="P186" i="6"/>
  <c r="O186" i="6"/>
  <c r="P177" i="6"/>
  <c r="O177" i="6"/>
  <c r="P176" i="6"/>
  <c r="O176" i="6"/>
  <c r="P172" i="6"/>
  <c r="O172" i="6"/>
  <c r="P171" i="6"/>
  <c r="O171" i="6"/>
  <c r="P167" i="6"/>
  <c r="O167" i="6"/>
  <c r="P166" i="6"/>
  <c r="O166" i="6"/>
  <c r="O160" i="6"/>
  <c r="O159" i="6"/>
  <c r="P38" i="2"/>
  <c r="O38" i="2"/>
  <c r="P37" i="2"/>
  <c r="O37" i="2"/>
  <c r="N192" i="6"/>
  <c r="M192" i="6"/>
  <c r="N191" i="6"/>
  <c r="M191" i="6"/>
  <c r="N187" i="6"/>
  <c r="M187" i="6"/>
  <c r="N186" i="6"/>
  <c r="M186" i="6"/>
  <c r="N182" i="6"/>
  <c r="M182" i="6"/>
  <c r="N181" i="6"/>
  <c r="M181" i="6"/>
  <c r="N177" i="6"/>
  <c r="M177" i="6"/>
  <c r="N176" i="6"/>
  <c r="M176" i="6"/>
  <c r="N172" i="6"/>
  <c r="M172" i="6"/>
  <c r="N171" i="6"/>
  <c r="M171" i="6"/>
  <c r="N167" i="6"/>
  <c r="M167" i="6"/>
  <c r="N166" i="6"/>
  <c r="M166" i="6"/>
  <c r="M160" i="6"/>
  <c r="M159" i="6"/>
  <c r="N38" i="2"/>
  <c r="M38" i="2"/>
  <c r="N37" i="2"/>
  <c r="M37" i="2"/>
  <c r="L38" i="2"/>
  <c r="K38" i="2"/>
  <c r="L37" i="2"/>
  <c r="K37" i="2"/>
  <c r="J38" i="2"/>
  <c r="I38" i="2"/>
  <c r="J37" i="2"/>
  <c r="I37" i="2"/>
  <c r="E152" i="11"/>
  <c r="E151" i="11"/>
  <c r="D152" i="11"/>
  <c r="D151" i="11"/>
  <c r="L192" i="6"/>
  <c r="J192" i="6"/>
  <c r="L191" i="6"/>
  <c r="K192" i="6"/>
  <c r="K191" i="6"/>
  <c r="L187" i="6"/>
  <c r="L186" i="6"/>
  <c r="K187" i="6"/>
  <c r="K186" i="6"/>
  <c r="L182" i="6"/>
  <c r="L181" i="6"/>
  <c r="K182" i="6"/>
  <c r="K181" i="6"/>
  <c r="L177" i="6"/>
  <c r="L176" i="6"/>
  <c r="K177" i="6"/>
  <c r="K176" i="6"/>
  <c r="J172" i="6"/>
  <c r="L172" i="6"/>
  <c r="L171" i="6"/>
  <c r="K172" i="6"/>
  <c r="K171" i="6"/>
  <c r="L167" i="6"/>
  <c r="J167" i="6"/>
  <c r="L166" i="6"/>
  <c r="K167" i="6"/>
  <c r="K166" i="6"/>
  <c r="L160" i="6"/>
  <c r="J160" i="6"/>
  <c r="L159" i="6"/>
  <c r="K160" i="6"/>
  <c r="K159" i="6"/>
  <c r="J191" i="6"/>
  <c r="J187" i="6"/>
  <c r="J186" i="6"/>
  <c r="J182" i="6"/>
  <c r="J181" i="6"/>
  <c r="J177" i="6"/>
  <c r="J176" i="6"/>
  <c r="J171" i="6"/>
  <c r="J166" i="6"/>
  <c r="J159" i="6"/>
  <c r="I191" i="6"/>
  <c r="I192" i="6"/>
  <c r="I187" i="6"/>
  <c r="I186" i="6"/>
  <c r="I182" i="6"/>
  <c r="I181" i="6"/>
  <c r="I177" i="6"/>
  <c r="I176" i="6"/>
  <c r="I172" i="6"/>
  <c r="I171" i="6"/>
  <c r="I167" i="6"/>
  <c r="I166" i="6"/>
  <c r="I160" i="6"/>
  <c r="G159" i="6"/>
  <c r="I159" i="6"/>
  <c r="D123" i="10"/>
  <c r="D122" i="10"/>
  <c r="O99" i="12"/>
  <c r="N99" i="12"/>
  <c r="M99" i="12"/>
  <c r="L99" i="12"/>
  <c r="K99" i="12"/>
  <c r="J99" i="12"/>
  <c r="I99" i="12"/>
  <c r="H99" i="12"/>
  <c r="G99" i="12"/>
  <c r="F99" i="12"/>
  <c r="D99" i="12"/>
  <c r="H192" i="6"/>
  <c r="G192" i="6"/>
  <c r="H191" i="6"/>
  <c r="G191" i="6"/>
  <c r="H187" i="6"/>
  <c r="G187" i="6"/>
  <c r="H186" i="6"/>
  <c r="G186" i="6"/>
  <c r="H182" i="6"/>
  <c r="G182" i="6"/>
  <c r="H181" i="6"/>
  <c r="G181" i="6"/>
  <c r="H177" i="6"/>
  <c r="G177" i="6"/>
  <c r="H176" i="6"/>
  <c r="G176" i="6"/>
  <c r="H172" i="6"/>
  <c r="G172" i="6"/>
  <c r="H171" i="6"/>
  <c r="G171" i="6"/>
  <c r="H167" i="6"/>
  <c r="G167" i="6"/>
  <c r="H166" i="6"/>
  <c r="G166" i="6"/>
  <c r="H160" i="6"/>
  <c r="G160" i="6"/>
  <c r="H159" i="6"/>
  <c r="D115" i="10"/>
  <c r="D114" i="10"/>
  <c r="H38" i="2"/>
  <c r="G38" i="2"/>
  <c r="H37" i="2"/>
  <c r="G37" i="2"/>
  <c r="G96" i="1"/>
  <c r="G102" i="1"/>
  <c r="G101" i="1"/>
  <c r="G97" i="1"/>
  <c r="H112" i="1"/>
  <c r="G112" i="1"/>
  <c r="H111" i="1"/>
  <c r="G111" i="1"/>
  <c r="H107" i="1"/>
  <c r="G107" i="1"/>
  <c r="H106" i="1"/>
  <c r="G106" i="1"/>
  <c r="E106" i="1"/>
  <c r="F107" i="1"/>
  <c r="F106" i="1"/>
  <c r="E107" i="1"/>
  <c r="D107" i="1"/>
  <c r="D106" i="1"/>
  <c r="C107" i="1"/>
  <c r="C106" i="1"/>
  <c r="H102" i="1"/>
  <c r="H101" i="1"/>
  <c r="H97" i="1"/>
  <c r="H96" i="1"/>
  <c r="F182" i="6"/>
  <c r="E182" i="6"/>
  <c r="F181" i="6"/>
  <c r="E181" i="6"/>
  <c r="F101" i="1"/>
  <c r="F102" i="1"/>
  <c r="D101" i="1"/>
  <c r="D102" i="1"/>
  <c r="F191" i="6"/>
  <c r="E191" i="6"/>
  <c r="F192" i="6"/>
  <c r="E192" i="6"/>
  <c r="F186" i="6"/>
  <c r="E186" i="6"/>
  <c r="F187" i="6"/>
  <c r="E187" i="6"/>
  <c r="F176" i="6"/>
  <c r="E176" i="6"/>
  <c r="F177" i="6"/>
  <c r="E177" i="6"/>
  <c r="F172" i="6"/>
  <c r="F171" i="6"/>
  <c r="E171" i="6"/>
  <c r="E172" i="6"/>
  <c r="F166" i="6"/>
  <c r="E166" i="6"/>
  <c r="F167" i="6"/>
  <c r="E167" i="6"/>
  <c r="F159" i="6"/>
  <c r="E159" i="6"/>
  <c r="F160" i="6"/>
  <c r="E160" i="6"/>
  <c r="F38" i="2"/>
  <c r="E38" i="2"/>
  <c r="O89" i="12"/>
  <c r="N89" i="12"/>
  <c r="M89" i="12"/>
  <c r="M119" i="12" s="1"/>
  <c r="L89" i="12"/>
  <c r="L98" i="12" s="1"/>
  <c r="K89" i="12"/>
  <c r="J89" i="12"/>
  <c r="I89" i="12"/>
  <c r="H89" i="12"/>
  <c r="G89" i="12"/>
  <c r="F89" i="12"/>
  <c r="E89" i="12"/>
  <c r="D89" i="12"/>
  <c r="F111" i="1"/>
  <c r="E111" i="1"/>
  <c r="F112" i="1"/>
  <c r="E112" i="1"/>
  <c r="F96" i="1"/>
  <c r="F97" i="1"/>
  <c r="C85" i="1"/>
  <c r="Y86" i="1"/>
  <c r="Y85" i="1"/>
  <c r="Y75" i="1"/>
  <c r="E142" i="11"/>
  <c r="D142" i="11"/>
  <c r="E143" i="11"/>
  <c r="D143" i="11"/>
  <c r="C191" i="6"/>
  <c r="C192" i="6"/>
  <c r="D192" i="6"/>
  <c r="D191" i="6"/>
  <c r="C186" i="6"/>
  <c r="C187" i="6"/>
  <c r="C181" i="6"/>
  <c r="C182" i="6"/>
  <c r="D182" i="6"/>
  <c r="D181" i="6"/>
  <c r="D187" i="6"/>
  <c r="D186" i="6"/>
  <c r="C176" i="6"/>
  <c r="C177" i="6"/>
  <c r="D177" i="6"/>
  <c r="D176" i="6"/>
  <c r="C171" i="6"/>
  <c r="C172" i="6"/>
  <c r="D172" i="6"/>
  <c r="D171" i="6"/>
  <c r="C166" i="6"/>
  <c r="C167" i="6"/>
  <c r="D167" i="6"/>
  <c r="D166" i="6"/>
  <c r="C160" i="6"/>
  <c r="C159" i="6"/>
  <c r="D160" i="6"/>
  <c r="D159" i="6"/>
  <c r="C37" i="2"/>
  <c r="C38" i="2"/>
  <c r="D38" i="2"/>
  <c r="D37" i="2"/>
  <c r="C111" i="1"/>
  <c r="C112" i="1"/>
  <c r="D112" i="1"/>
  <c r="D111" i="1"/>
  <c r="D97" i="1"/>
  <c r="D96" i="1"/>
  <c r="Z155" i="6"/>
  <c r="Y155" i="6"/>
  <c r="Z154" i="6"/>
  <c r="Y154" i="6"/>
  <c r="Z150" i="6"/>
  <c r="Y150" i="6"/>
  <c r="Z149" i="6"/>
  <c r="Y149" i="6"/>
  <c r="Z145" i="6"/>
  <c r="Y145" i="6"/>
  <c r="Z144" i="6"/>
  <c r="Y144" i="6"/>
  <c r="Z140" i="6"/>
  <c r="Y140" i="6"/>
  <c r="Z139" i="6"/>
  <c r="Y139" i="6"/>
  <c r="Z135" i="6"/>
  <c r="Y135" i="6"/>
  <c r="Z134" i="6"/>
  <c r="Y134" i="6"/>
  <c r="Z130" i="6"/>
  <c r="Y130" i="6"/>
  <c r="Z129" i="6"/>
  <c r="Y129" i="6"/>
  <c r="Z123" i="6"/>
  <c r="Y123" i="6"/>
  <c r="Z122" i="6"/>
  <c r="Y122" i="6"/>
  <c r="Z31" i="2"/>
  <c r="Y31" i="2"/>
  <c r="Z30" i="2"/>
  <c r="Y30" i="2"/>
  <c r="Z75" i="1"/>
  <c r="Z71" i="1"/>
  <c r="Z70" i="1"/>
  <c r="X155" i="6"/>
  <c r="W155" i="6"/>
  <c r="X154" i="6"/>
  <c r="W154" i="6"/>
  <c r="X150" i="6"/>
  <c r="W150" i="6"/>
  <c r="X149" i="6"/>
  <c r="W149" i="6"/>
  <c r="X145" i="6"/>
  <c r="W145" i="6"/>
  <c r="X144" i="6"/>
  <c r="W144" i="6"/>
  <c r="X140" i="6"/>
  <c r="W140" i="6"/>
  <c r="X139" i="6"/>
  <c r="W139" i="6"/>
  <c r="X135" i="6"/>
  <c r="W135" i="6"/>
  <c r="X134" i="6"/>
  <c r="W134" i="6"/>
  <c r="X130" i="6"/>
  <c r="W130" i="6"/>
  <c r="X129" i="6"/>
  <c r="W129" i="6"/>
  <c r="X123" i="6"/>
  <c r="W123" i="6"/>
  <c r="X122" i="6"/>
  <c r="W122" i="6"/>
  <c r="X31" i="2"/>
  <c r="W31" i="2"/>
  <c r="X30" i="2"/>
  <c r="W30" i="2"/>
  <c r="W86" i="1"/>
  <c r="W85" i="1"/>
  <c r="X75" i="1"/>
  <c r="X71" i="1"/>
  <c r="X70" i="1"/>
  <c r="E134" i="11"/>
  <c r="D134" i="11"/>
  <c r="E133" i="11"/>
  <c r="D133" i="11"/>
  <c r="V155" i="6"/>
  <c r="U155" i="6"/>
  <c r="T155" i="6"/>
  <c r="S155" i="6"/>
  <c r="V154" i="6"/>
  <c r="U154" i="6"/>
  <c r="T154" i="6"/>
  <c r="S154" i="6"/>
  <c r="V150" i="6"/>
  <c r="U150" i="6"/>
  <c r="T150" i="6"/>
  <c r="S150" i="6"/>
  <c r="V149" i="6"/>
  <c r="U149" i="6"/>
  <c r="T149" i="6"/>
  <c r="S149" i="6"/>
  <c r="V145" i="6"/>
  <c r="U145" i="6"/>
  <c r="T145" i="6"/>
  <c r="S145" i="6"/>
  <c r="V144" i="6"/>
  <c r="U144" i="6"/>
  <c r="T144" i="6"/>
  <c r="S144" i="6"/>
  <c r="V140" i="6"/>
  <c r="U140" i="6"/>
  <c r="T140" i="6"/>
  <c r="S140" i="6"/>
  <c r="V139" i="6"/>
  <c r="U139" i="6"/>
  <c r="T139" i="6"/>
  <c r="S139" i="6"/>
  <c r="V135" i="6"/>
  <c r="U135" i="6"/>
  <c r="T135" i="6"/>
  <c r="S135" i="6"/>
  <c r="V134" i="6"/>
  <c r="U134" i="6"/>
  <c r="T134" i="6"/>
  <c r="S134" i="6"/>
  <c r="R135" i="6"/>
  <c r="Q135" i="6"/>
  <c r="R134" i="6"/>
  <c r="Q134" i="6"/>
  <c r="V130" i="6"/>
  <c r="U130" i="6"/>
  <c r="T130" i="6"/>
  <c r="S130" i="6"/>
  <c r="V129" i="6"/>
  <c r="U129" i="6"/>
  <c r="T129" i="6"/>
  <c r="S129" i="6"/>
  <c r="V123" i="6"/>
  <c r="U123" i="6"/>
  <c r="T123" i="6"/>
  <c r="S123" i="6"/>
  <c r="V122" i="6"/>
  <c r="U122" i="6"/>
  <c r="T122" i="6"/>
  <c r="S122" i="6"/>
  <c r="D107" i="10"/>
  <c r="V31" i="2"/>
  <c r="U31" i="2"/>
  <c r="T31" i="2"/>
  <c r="S31" i="2"/>
  <c r="V30" i="2"/>
  <c r="U30" i="2"/>
  <c r="T30" i="2"/>
  <c r="S30" i="2"/>
  <c r="E83" i="12"/>
  <c r="E86" i="12" s="1"/>
  <c r="D83" i="12"/>
  <c r="D87" i="12" s="1"/>
  <c r="O83" i="12"/>
  <c r="N83" i="12"/>
  <c r="M83" i="12"/>
  <c r="M92" i="12" s="1"/>
  <c r="L83" i="12"/>
  <c r="K83" i="12"/>
  <c r="J83" i="12"/>
  <c r="I83" i="12"/>
  <c r="H83" i="12"/>
  <c r="G83" i="12"/>
  <c r="F83" i="12"/>
  <c r="S75" i="1"/>
  <c r="S71" i="1"/>
  <c r="S70" i="1"/>
  <c r="U86" i="1"/>
  <c r="U85" i="1"/>
  <c r="S86" i="1"/>
  <c r="S85" i="1"/>
  <c r="T75" i="1"/>
  <c r="T71" i="1"/>
  <c r="T70" i="1"/>
  <c r="V75" i="1"/>
  <c r="V70" i="1"/>
  <c r="V71" i="1"/>
  <c r="Q86" i="1"/>
  <c r="Q85" i="1"/>
  <c r="R71" i="1"/>
  <c r="R70" i="1"/>
  <c r="R75" i="1"/>
  <c r="R155" i="6"/>
  <c r="Q155" i="6"/>
  <c r="R154" i="6"/>
  <c r="Q154" i="6"/>
  <c r="R150" i="6"/>
  <c r="Q150" i="6"/>
  <c r="R149" i="6"/>
  <c r="Q149" i="6"/>
  <c r="R145" i="6"/>
  <c r="Q145" i="6"/>
  <c r="R144" i="6"/>
  <c r="Q144" i="6"/>
  <c r="R140" i="6"/>
  <c r="Q140" i="6"/>
  <c r="R139" i="6"/>
  <c r="Q139" i="6"/>
  <c r="R130" i="6"/>
  <c r="Q130" i="6"/>
  <c r="R129" i="6"/>
  <c r="Q129" i="6"/>
  <c r="R123" i="6"/>
  <c r="Q123" i="6"/>
  <c r="R122" i="6"/>
  <c r="Q122" i="6"/>
  <c r="R31" i="2"/>
  <c r="Q31" i="2"/>
  <c r="R30" i="2"/>
  <c r="Q30" i="2"/>
  <c r="P71" i="1"/>
  <c r="D125" i="11"/>
  <c r="E124" i="11"/>
  <c r="D124" i="11"/>
  <c r="P155" i="6"/>
  <c r="O155" i="6"/>
  <c r="P154" i="6"/>
  <c r="O154" i="6"/>
  <c r="P150" i="6"/>
  <c r="O150" i="6"/>
  <c r="P149" i="6"/>
  <c r="O149" i="6"/>
  <c r="P145" i="6"/>
  <c r="O145" i="6"/>
  <c r="P144" i="6"/>
  <c r="O144" i="6"/>
  <c r="P140" i="6"/>
  <c r="O140" i="6"/>
  <c r="P139" i="6"/>
  <c r="O139" i="6"/>
  <c r="P135" i="6"/>
  <c r="O135" i="6"/>
  <c r="P134" i="6"/>
  <c r="O134" i="6"/>
  <c r="P130" i="6"/>
  <c r="O130" i="6"/>
  <c r="P129" i="6"/>
  <c r="O129" i="6"/>
  <c r="P123" i="6"/>
  <c r="O123" i="6"/>
  <c r="P122" i="6"/>
  <c r="O122" i="6"/>
  <c r="E94" i="10"/>
  <c r="E93" i="10"/>
  <c r="D100" i="10"/>
  <c r="P31" i="2"/>
  <c r="O31" i="2"/>
  <c r="P30" i="2"/>
  <c r="O30" i="2"/>
  <c r="J77" i="12"/>
  <c r="O77" i="12"/>
  <c r="N77" i="12"/>
  <c r="M77" i="12"/>
  <c r="L77" i="12"/>
  <c r="L106" i="12" s="1"/>
  <c r="K77" i="12"/>
  <c r="I77" i="12"/>
  <c r="H77" i="12"/>
  <c r="G77" i="12"/>
  <c r="F77" i="12"/>
  <c r="D77" i="12"/>
  <c r="O86" i="1"/>
  <c r="O85" i="1"/>
  <c r="M75" i="1"/>
  <c r="P75" i="1"/>
  <c r="P70" i="1"/>
  <c r="M86" i="1"/>
  <c r="M85" i="1"/>
  <c r="N75" i="1"/>
  <c r="M70" i="1"/>
  <c r="N70" i="1"/>
  <c r="M71" i="1"/>
  <c r="M129" i="6"/>
  <c r="N129" i="6"/>
  <c r="M130" i="6"/>
  <c r="N130" i="6"/>
  <c r="M154" i="6"/>
  <c r="N154" i="6"/>
  <c r="M155" i="6"/>
  <c r="N155" i="6"/>
  <c r="M149" i="6"/>
  <c r="N149" i="6"/>
  <c r="M150" i="6"/>
  <c r="N150" i="6"/>
  <c r="M144" i="6"/>
  <c r="N144" i="6"/>
  <c r="M145" i="6"/>
  <c r="N145" i="6"/>
  <c r="M139" i="6"/>
  <c r="N139" i="6"/>
  <c r="M140" i="6"/>
  <c r="N140" i="6"/>
  <c r="M135" i="6"/>
  <c r="N135" i="6"/>
  <c r="M134" i="6"/>
  <c r="N134" i="6"/>
  <c r="K86" i="1"/>
  <c r="K85" i="1"/>
  <c r="L86" i="1"/>
  <c r="L85" i="1"/>
  <c r="L71" i="1"/>
  <c r="L70" i="1"/>
  <c r="L31" i="2"/>
  <c r="K31" i="2"/>
  <c r="L30" i="2"/>
  <c r="K30" i="2"/>
  <c r="L155" i="6"/>
  <c r="K155" i="6"/>
  <c r="L154" i="6"/>
  <c r="K154" i="6"/>
  <c r="L150" i="6"/>
  <c r="K150" i="6"/>
  <c r="L149" i="6"/>
  <c r="K149" i="6"/>
  <c r="L145" i="6"/>
  <c r="K145" i="6"/>
  <c r="L144" i="6"/>
  <c r="K144" i="6"/>
  <c r="L140" i="6"/>
  <c r="K140" i="6"/>
  <c r="L139" i="6"/>
  <c r="K139" i="6"/>
  <c r="L135" i="6"/>
  <c r="K135" i="6"/>
  <c r="L134" i="6"/>
  <c r="K134" i="6"/>
  <c r="L130" i="6"/>
  <c r="K130" i="6"/>
  <c r="L129" i="6"/>
  <c r="K129" i="6"/>
  <c r="L123" i="6"/>
  <c r="K123" i="6"/>
  <c r="L122" i="6"/>
  <c r="K122" i="6"/>
  <c r="J86" i="1"/>
  <c r="I86" i="1"/>
  <c r="J85" i="1"/>
  <c r="I85" i="1"/>
  <c r="J71" i="1"/>
  <c r="J70" i="1"/>
  <c r="O75" i="12"/>
  <c r="N75" i="12"/>
  <c r="M75" i="12"/>
  <c r="L75" i="12"/>
  <c r="K75" i="12"/>
  <c r="J75" i="12"/>
  <c r="I75" i="12"/>
  <c r="H75" i="12"/>
  <c r="G75" i="12"/>
  <c r="F75" i="12"/>
  <c r="D75" i="12"/>
  <c r="E58" i="12"/>
  <c r="D54" i="12"/>
  <c r="D57" i="12" s="1"/>
  <c r="D74" i="12"/>
  <c r="J30" i="2"/>
  <c r="J31" i="2"/>
  <c r="I31" i="2"/>
  <c r="I30" i="2"/>
  <c r="J154" i="6"/>
  <c r="J155" i="6"/>
  <c r="I155" i="6"/>
  <c r="I154" i="6"/>
  <c r="J149" i="6"/>
  <c r="J150" i="6"/>
  <c r="I150" i="6"/>
  <c r="I149" i="6"/>
  <c r="J144" i="6"/>
  <c r="J145" i="6"/>
  <c r="I145" i="6"/>
  <c r="I144" i="6"/>
  <c r="J139" i="6"/>
  <c r="J140" i="6"/>
  <c r="I140" i="6"/>
  <c r="I139" i="6"/>
  <c r="J134" i="6"/>
  <c r="J135" i="6"/>
  <c r="I135" i="6"/>
  <c r="I134" i="6"/>
  <c r="J129" i="6"/>
  <c r="J130" i="6"/>
  <c r="I130" i="6"/>
  <c r="I129" i="6"/>
  <c r="J122" i="6"/>
  <c r="J123" i="6"/>
  <c r="I123" i="6"/>
  <c r="I122" i="6"/>
  <c r="E115" i="11"/>
  <c r="D116" i="11"/>
  <c r="D115" i="11"/>
  <c r="H155" i="6"/>
  <c r="G155" i="6"/>
  <c r="H154" i="6"/>
  <c r="G154" i="6"/>
  <c r="H150" i="6"/>
  <c r="G150" i="6"/>
  <c r="H149" i="6"/>
  <c r="G149" i="6"/>
  <c r="H145" i="6"/>
  <c r="G145" i="6"/>
  <c r="H144" i="6"/>
  <c r="G144" i="6"/>
  <c r="H140" i="6"/>
  <c r="G140" i="6"/>
  <c r="H139" i="6"/>
  <c r="G139" i="6"/>
  <c r="H135" i="6"/>
  <c r="G135" i="6"/>
  <c r="H134" i="6"/>
  <c r="G134" i="6"/>
  <c r="H130" i="6"/>
  <c r="G130" i="6"/>
  <c r="H129" i="6"/>
  <c r="G129" i="6"/>
  <c r="H123" i="6"/>
  <c r="G123" i="6"/>
  <c r="G122" i="6"/>
  <c r="H122" i="6"/>
  <c r="G30" i="2"/>
  <c r="G31" i="2"/>
  <c r="H31" i="2"/>
  <c r="H30" i="2"/>
  <c r="M66" i="12"/>
  <c r="M74" i="12" s="1"/>
  <c r="N66" i="12"/>
  <c r="N74" i="12" s="1"/>
  <c r="O66" i="12"/>
  <c r="O74" i="12" s="1"/>
  <c r="H66" i="12"/>
  <c r="H74" i="12" s="1"/>
  <c r="I66" i="12"/>
  <c r="I93" i="12" s="1"/>
  <c r="J66" i="12"/>
  <c r="K66" i="12"/>
  <c r="L66" i="12"/>
  <c r="L74" i="12" s="1"/>
  <c r="F66" i="12"/>
  <c r="F74" i="12" s="1"/>
  <c r="G66" i="12"/>
  <c r="G74" i="12" s="1"/>
  <c r="D69" i="12"/>
  <c r="E66" i="12"/>
  <c r="E60" i="12"/>
  <c r="E63" i="12" s="1"/>
  <c r="F60" i="12"/>
  <c r="F64" i="12" s="1"/>
  <c r="G60" i="12"/>
  <c r="G64" i="12" s="1"/>
  <c r="H60" i="12"/>
  <c r="H64" i="12" s="1"/>
  <c r="I60" i="12"/>
  <c r="I64" i="12" s="1"/>
  <c r="J60" i="12"/>
  <c r="K60" i="12"/>
  <c r="K69" i="12" s="1"/>
  <c r="L60" i="12"/>
  <c r="M60" i="12"/>
  <c r="N60" i="12"/>
  <c r="N69" i="12" s="1"/>
  <c r="O60" i="12"/>
  <c r="D63" i="12"/>
  <c r="D64" i="12"/>
  <c r="H85" i="1"/>
  <c r="H86" i="1"/>
  <c r="G86" i="1"/>
  <c r="G85" i="1"/>
  <c r="D85" i="1"/>
  <c r="G71" i="1"/>
  <c r="G70" i="1"/>
  <c r="H71" i="1"/>
  <c r="H70" i="1"/>
  <c r="F75" i="1"/>
  <c r="E31" i="2"/>
  <c r="E30" i="2"/>
  <c r="E123" i="6"/>
  <c r="F123" i="6"/>
  <c r="F122" i="6"/>
  <c r="E122" i="6"/>
  <c r="E155" i="6"/>
  <c r="F155" i="6"/>
  <c r="F154" i="6"/>
  <c r="E154" i="6"/>
  <c r="E150" i="6"/>
  <c r="F150" i="6"/>
  <c r="F149" i="6"/>
  <c r="E149" i="6"/>
  <c r="E145" i="6"/>
  <c r="F145" i="6"/>
  <c r="F144" i="6"/>
  <c r="E144" i="6"/>
  <c r="E140" i="6"/>
  <c r="F140" i="6"/>
  <c r="F139" i="6"/>
  <c r="E139" i="6"/>
  <c r="E135" i="6"/>
  <c r="F135" i="6"/>
  <c r="F134" i="6"/>
  <c r="E134" i="6"/>
  <c r="E130" i="6"/>
  <c r="F130" i="6"/>
  <c r="F129" i="6"/>
  <c r="E129" i="6"/>
  <c r="F31" i="2"/>
  <c r="F30" i="2"/>
  <c r="F86" i="1"/>
  <c r="F85" i="1"/>
  <c r="E59" i="1"/>
  <c r="F59" i="1"/>
  <c r="F70" i="1"/>
  <c r="F71" i="1"/>
  <c r="E106" i="11"/>
  <c r="D107" i="11"/>
  <c r="D106" i="11"/>
  <c r="D154" i="6"/>
  <c r="D155" i="6"/>
  <c r="C155" i="6"/>
  <c r="C154" i="6"/>
  <c r="D149" i="6"/>
  <c r="D150" i="6"/>
  <c r="C150" i="6"/>
  <c r="C149" i="6"/>
  <c r="D144" i="6"/>
  <c r="D145" i="6"/>
  <c r="C145" i="6"/>
  <c r="C144" i="6"/>
  <c r="D139" i="6"/>
  <c r="D140" i="6"/>
  <c r="C140" i="6"/>
  <c r="C139" i="6"/>
  <c r="D134" i="6"/>
  <c r="D135" i="6"/>
  <c r="C135" i="6"/>
  <c r="C134" i="6"/>
  <c r="D129" i="6"/>
  <c r="D130" i="6"/>
  <c r="C130" i="6"/>
  <c r="C129" i="6"/>
  <c r="D122" i="6"/>
  <c r="D123" i="6"/>
  <c r="C123" i="6"/>
  <c r="C122" i="6"/>
  <c r="D30" i="2"/>
  <c r="D31" i="2"/>
  <c r="C31" i="2"/>
  <c r="C30" i="2"/>
  <c r="D86" i="1"/>
  <c r="D70" i="1"/>
  <c r="D71" i="1"/>
  <c r="D59" i="1"/>
  <c r="D60" i="1"/>
  <c r="Z85" i="6"/>
  <c r="Z117" i="6"/>
  <c r="Y117" i="6"/>
  <c r="Y116" i="6"/>
  <c r="Z116" i="6"/>
  <c r="Y112" i="6"/>
  <c r="Z112" i="6"/>
  <c r="Y111" i="6"/>
  <c r="Z111" i="6"/>
  <c r="Y107" i="6"/>
  <c r="Z107" i="6"/>
  <c r="Y106" i="6"/>
  <c r="Z106" i="6"/>
  <c r="Y102" i="6"/>
  <c r="Z102" i="6"/>
  <c r="Y101" i="6"/>
  <c r="Z101" i="6"/>
  <c r="Y97" i="6"/>
  <c r="Z97" i="6"/>
  <c r="Y96" i="6"/>
  <c r="Z96" i="6"/>
  <c r="Y92" i="6"/>
  <c r="Z92" i="6"/>
  <c r="Y91" i="6"/>
  <c r="Z91" i="6"/>
  <c r="Y85" i="6"/>
  <c r="Y84" i="6"/>
  <c r="Z84" i="6"/>
  <c r="Y24" i="2"/>
  <c r="Z24" i="2"/>
  <c r="Y23" i="2"/>
  <c r="Z23" i="2"/>
  <c r="Z65" i="1"/>
  <c r="Z64" i="1"/>
  <c r="Y60" i="1"/>
  <c r="Z60" i="1"/>
  <c r="Y59" i="1"/>
  <c r="Z59" i="1"/>
  <c r="Y50" i="1"/>
  <c r="Y49" i="1"/>
  <c r="X50" i="1"/>
  <c r="Z50" i="1"/>
  <c r="X49" i="1"/>
  <c r="Z49" i="1"/>
  <c r="W117" i="6"/>
  <c r="X117" i="6"/>
  <c r="W116" i="6"/>
  <c r="X116" i="6"/>
  <c r="W112" i="6"/>
  <c r="X112" i="6"/>
  <c r="W111" i="6"/>
  <c r="X111" i="6"/>
  <c r="W107" i="6"/>
  <c r="X107" i="6"/>
  <c r="W106" i="6"/>
  <c r="X106" i="6"/>
  <c r="W102" i="6"/>
  <c r="X102" i="6"/>
  <c r="W101" i="6"/>
  <c r="X101" i="6"/>
  <c r="W97" i="6"/>
  <c r="X97" i="6"/>
  <c r="W96" i="6"/>
  <c r="X96" i="6"/>
  <c r="W92" i="6"/>
  <c r="X92" i="6"/>
  <c r="W91" i="6"/>
  <c r="X91" i="6"/>
  <c r="W85" i="6"/>
  <c r="X85" i="6"/>
  <c r="W84" i="6"/>
  <c r="X84" i="6"/>
  <c r="E78" i="10"/>
  <c r="W24" i="2"/>
  <c r="X24" i="2"/>
  <c r="W23" i="2"/>
  <c r="X23" i="2"/>
  <c r="X65" i="1"/>
  <c r="X64" i="1"/>
  <c r="W60" i="1"/>
  <c r="X60" i="1"/>
  <c r="W59" i="1"/>
  <c r="X59" i="1"/>
  <c r="K17" i="1"/>
  <c r="M17" i="1"/>
  <c r="O17" i="1"/>
  <c r="Q17" i="1"/>
  <c r="S17" i="1"/>
  <c r="J28" i="1"/>
  <c r="M28" i="1"/>
  <c r="N28" i="1"/>
  <c r="P28" i="1"/>
  <c r="R28" i="1"/>
  <c r="S28" i="1"/>
  <c r="T28" i="1"/>
  <c r="M29" i="1"/>
  <c r="N29" i="1"/>
  <c r="P29" i="1"/>
  <c r="R29" i="1"/>
  <c r="S29" i="1"/>
  <c r="T29" i="1"/>
  <c r="C38" i="1"/>
  <c r="D38" i="1"/>
  <c r="E38" i="1"/>
  <c r="G38" i="1"/>
  <c r="I38" i="1"/>
  <c r="K38" i="1"/>
  <c r="M38" i="1"/>
  <c r="N38" i="1"/>
  <c r="O38" i="1"/>
  <c r="P38" i="1"/>
  <c r="Q38" i="1"/>
  <c r="R38" i="1"/>
  <c r="S38" i="1"/>
  <c r="T38" i="1"/>
  <c r="C39" i="1"/>
  <c r="E39" i="1"/>
  <c r="G39" i="1"/>
  <c r="I39" i="1"/>
  <c r="K39" i="1"/>
  <c r="M39" i="1"/>
  <c r="N39" i="1"/>
  <c r="O39" i="1"/>
  <c r="P39" i="1"/>
  <c r="Q39" i="1"/>
  <c r="R39" i="1"/>
  <c r="S39" i="1"/>
  <c r="T39" i="1"/>
  <c r="N43" i="1"/>
  <c r="P43" i="1"/>
  <c r="R43" i="1"/>
  <c r="T43" i="1"/>
  <c r="N44" i="1"/>
  <c r="P44" i="1"/>
  <c r="R44" i="1"/>
  <c r="T44" i="1"/>
  <c r="D49" i="1"/>
  <c r="F49" i="1"/>
  <c r="G49" i="1"/>
  <c r="H49" i="1"/>
  <c r="J49" i="1"/>
  <c r="L49" i="1"/>
  <c r="M49" i="1"/>
  <c r="R49" i="1"/>
  <c r="S49" i="1"/>
  <c r="T49" i="1"/>
  <c r="D50" i="1"/>
  <c r="F50" i="1"/>
  <c r="G50" i="1"/>
  <c r="H50" i="1"/>
  <c r="J50" i="1"/>
  <c r="L50" i="1"/>
  <c r="M50" i="1"/>
  <c r="P50" i="1"/>
  <c r="R50" i="1"/>
  <c r="S50" i="1"/>
  <c r="T50" i="1"/>
  <c r="C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C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D64" i="1"/>
  <c r="F64" i="1"/>
  <c r="H64" i="1"/>
  <c r="J64" i="1"/>
  <c r="L64" i="1"/>
  <c r="N64" i="1"/>
  <c r="P64" i="1"/>
  <c r="R64" i="1"/>
  <c r="T64" i="1"/>
  <c r="D65" i="1"/>
  <c r="F65" i="1"/>
  <c r="H65" i="1"/>
  <c r="J65" i="1"/>
  <c r="L65" i="1"/>
  <c r="N65" i="1"/>
  <c r="P65" i="1"/>
  <c r="R65" i="1"/>
  <c r="T65" i="1"/>
  <c r="U117" i="6"/>
  <c r="V117" i="6"/>
  <c r="U116" i="6"/>
  <c r="V116" i="6"/>
  <c r="V112" i="6"/>
  <c r="V111" i="6"/>
  <c r="D98" i="11"/>
  <c r="E97" i="11"/>
  <c r="D97" i="11"/>
  <c r="V97" i="6"/>
  <c r="V96" i="6"/>
  <c r="V92" i="6"/>
  <c r="V91" i="6"/>
  <c r="U112" i="6"/>
  <c r="U111" i="6"/>
  <c r="U92" i="6"/>
  <c r="U91" i="6"/>
  <c r="T97" i="6"/>
  <c r="U97" i="6"/>
  <c r="U96" i="6"/>
  <c r="U102" i="6"/>
  <c r="V102" i="6"/>
  <c r="U101" i="6"/>
  <c r="V101" i="6"/>
  <c r="U107" i="6"/>
  <c r="V107" i="6"/>
  <c r="U106" i="6"/>
  <c r="V106" i="6"/>
  <c r="U85" i="6"/>
  <c r="V85" i="6"/>
  <c r="U84" i="6"/>
  <c r="V84" i="6"/>
  <c r="U24" i="2"/>
  <c r="V24" i="2"/>
  <c r="U23" i="2"/>
  <c r="V23" i="2"/>
  <c r="V65" i="1"/>
  <c r="V64" i="1"/>
  <c r="U60" i="1"/>
  <c r="V60" i="1"/>
  <c r="U59" i="1"/>
  <c r="V59" i="1"/>
  <c r="V50" i="1"/>
  <c r="V49" i="1"/>
  <c r="T117" i="6"/>
  <c r="S117" i="6"/>
  <c r="S116" i="6"/>
  <c r="T116" i="6"/>
  <c r="S112" i="6"/>
  <c r="T112" i="6"/>
  <c r="S111" i="6"/>
  <c r="T111" i="6"/>
  <c r="S107" i="6"/>
  <c r="T107" i="6"/>
  <c r="S106" i="6"/>
  <c r="T106" i="6"/>
  <c r="S102" i="6"/>
  <c r="T102" i="6"/>
  <c r="S101" i="6"/>
  <c r="T101" i="6"/>
  <c r="S97" i="6"/>
  <c r="S96" i="6"/>
  <c r="T96" i="6"/>
  <c r="S92" i="6"/>
  <c r="T92" i="6"/>
  <c r="S91" i="6"/>
  <c r="T91" i="6"/>
  <c r="R85" i="6"/>
  <c r="S85" i="6"/>
  <c r="T85" i="6"/>
  <c r="S84" i="6"/>
  <c r="T84" i="6"/>
  <c r="E72" i="10"/>
  <c r="E71" i="10"/>
  <c r="S24" i="2"/>
  <c r="T24" i="2"/>
  <c r="Q24" i="2"/>
  <c r="R24" i="2"/>
  <c r="O24" i="2"/>
  <c r="P24" i="2"/>
  <c r="M24" i="2"/>
  <c r="N24" i="2"/>
  <c r="L24" i="2"/>
  <c r="K24" i="2"/>
  <c r="J24" i="2"/>
  <c r="I24" i="2"/>
  <c r="G24" i="2"/>
  <c r="H24" i="2"/>
  <c r="F24" i="2"/>
  <c r="E24" i="2"/>
  <c r="D24" i="2"/>
  <c r="R23" i="2"/>
  <c r="S23" i="2"/>
  <c r="T23" i="2"/>
  <c r="Q23" i="2"/>
  <c r="P23" i="2"/>
  <c r="O23" i="2"/>
  <c r="N23" i="2"/>
  <c r="L23" i="2"/>
  <c r="M23" i="2"/>
  <c r="K23" i="2"/>
  <c r="J23" i="2"/>
  <c r="I23" i="2"/>
  <c r="G23" i="2"/>
  <c r="H23" i="2"/>
  <c r="F23" i="2"/>
  <c r="E23" i="2"/>
  <c r="D23" i="2"/>
  <c r="Q117" i="6"/>
  <c r="R117" i="6"/>
  <c r="Q116" i="6"/>
  <c r="R116" i="6"/>
  <c r="Q112" i="6"/>
  <c r="R112" i="6"/>
  <c r="Q111" i="6"/>
  <c r="R111" i="6"/>
  <c r="Q107" i="6"/>
  <c r="R107" i="6"/>
  <c r="Q106" i="6"/>
  <c r="R106" i="6"/>
  <c r="Q102" i="6"/>
  <c r="R102" i="6"/>
  <c r="Q101" i="6"/>
  <c r="R101" i="6"/>
  <c r="Q97" i="6"/>
  <c r="R97" i="6"/>
  <c r="Q96" i="6"/>
  <c r="R96" i="6"/>
  <c r="Q92" i="6"/>
  <c r="R92" i="6"/>
  <c r="Q91" i="6"/>
  <c r="R91" i="6"/>
  <c r="Q85" i="6"/>
  <c r="Q84" i="6"/>
  <c r="R84" i="6"/>
  <c r="D35" i="12"/>
  <c r="D89" i="11"/>
  <c r="E88" i="11"/>
  <c r="D88" i="11"/>
  <c r="O117" i="6"/>
  <c r="P117" i="6"/>
  <c r="O116" i="6"/>
  <c r="P116" i="6"/>
  <c r="O112" i="6"/>
  <c r="P112" i="6"/>
  <c r="O111" i="6"/>
  <c r="P111" i="6"/>
  <c r="O107" i="6"/>
  <c r="P107" i="6"/>
  <c r="O106" i="6"/>
  <c r="P106" i="6"/>
  <c r="O102" i="6"/>
  <c r="P102" i="6"/>
  <c r="O101" i="6"/>
  <c r="P101" i="6"/>
  <c r="O97" i="6"/>
  <c r="P97" i="6"/>
  <c r="O96" i="6"/>
  <c r="P96" i="6"/>
  <c r="O92" i="6"/>
  <c r="P92" i="6"/>
  <c r="O91" i="6"/>
  <c r="P91" i="6"/>
  <c r="O85" i="6"/>
  <c r="P85" i="6"/>
  <c r="O84" i="6"/>
  <c r="P84" i="6"/>
  <c r="N54" i="12"/>
  <c r="N57" i="12" s="1"/>
  <c r="O54" i="12"/>
  <c r="O57" i="12" s="1"/>
  <c r="L54" i="12"/>
  <c r="L81" i="12" s="1"/>
  <c r="M54" i="12"/>
  <c r="M57" i="12" s="1"/>
  <c r="J54" i="12"/>
  <c r="J57" i="12" s="1"/>
  <c r="K54" i="12"/>
  <c r="K57" i="12" s="1"/>
  <c r="H54" i="12"/>
  <c r="H57" i="12" s="1"/>
  <c r="I54" i="12"/>
  <c r="G54" i="12"/>
  <c r="G57" i="12" s="1"/>
  <c r="F54" i="12"/>
  <c r="F57" i="12" s="1"/>
  <c r="C24" i="2"/>
  <c r="C23" i="2"/>
  <c r="N117" i="6"/>
  <c r="N116" i="6"/>
  <c r="N112" i="6"/>
  <c r="N111" i="6"/>
  <c r="N107" i="6"/>
  <c r="N106" i="6"/>
  <c r="M102" i="6"/>
  <c r="N102" i="6"/>
  <c r="N101" i="6"/>
  <c r="N97" i="6"/>
  <c r="N96" i="6"/>
  <c r="N92" i="6"/>
  <c r="N91" i="6"/>
  <c r="M85" i="6"/>
  <c r="N85" i="6"/>
  <c r="M84" i="6"/>
  <c r="N84" i="6"/>
  <c r="M97" i="6"/>
  <c r="M96" i="6"/>
  <c r="M92" i="6"/>
  <c r="M91" i="6"/>
  <c r="M101" i="6"/>
  <c r="M112" i="6"/>
  <c r="M111" i="6"/>
  <c r="M107" i="6"/>
  <c r="M106" i="6"/>
  <c r="M117" i="6"/>
  <c r="M116" i="6"/>
  <c r="D80" i="11"/>
  <c r="D79" i="11"/>
  <c r="L117" i="6"/>
  <c r="L116" i="6"/>
  <c r="K117" i="6"/>
  <c r="K116" i="6"/>
  <c r="L112" i="6"/>
  <c r="L111" i="6"/>
  <c r="K112" i="6"/>
  <c r="K111" i="6"/>
  <c r="M69" i="6"/>
  <c r="M58" i="6"/>
  <c r="J107" i="6"/>
  <c r="K107" i="6"/>
  <c r="L107" i="6"/>
  <c r="G107" i="6"/>
  <c r="H107" i="6"/>
  <c r="I107" i="6"/>
  <c r="E107" i="6"/>
  <c r="F107" i="6"/>
  <c r="K106" i="6"/>
  <c r="L106" i="6"/>
  <c r="K102" i="6"/>
  <c r="L102" i="6"/>
  <c r="K101" i="6"/>
  <c r="L101" i="6"/>
  <c r="L97" i="6"/>
  <c r="K97" i="6"/>
  <c r="K96" i="6"/>
  <c r="L96" i="6"/>
  <c r="K92" i="6"/>
  <c r="L92" i="6"/>
  <c r="K91" i="6"/>
  <c r="L91" i="6"/>
  <c r="K85" i="6"/>
  <c r="L85" i="6"/>
  <c r="K84" i="6"/>
  <c r="L84" i="6"/>
  <c r="E57" i="10"/>
  <c r="E56" i="10"/>
  <c r="J116" i="6"/>
  <c r="I116" i="6"/>
  <c r="H116" i="6"/>
  <c r="I117" i="6"/>
  <c r="J117" i="6"/>
  <c r="I112" i="6"/>
  <c r="J112" i="6"/>
  <c r="I111" i="6"/>
  <c r="J111" i="6"/>
  <c r="I106" i="6"/>
  <c r="J106" i="6"/>
  <c r="I102" i="6"/>
  <c r="J102" i="6"/>
  <c r="I101" i="6"/>
  <c r="J101" i="6"/>
  <c r="I97" i="6"/>
  <c r="J97" i="6"/>
  <c r="I96" i="6"/>
  <c r="J96" i="6"/>
  <c r="I92" i="6"/>
  <c r="J92" i="6"/>
  <c r="I91" i="6"/>
  <c r="J91" i="6"/>
  <c r="I85" i="6"/>
  <c r="J85" i="6"/>
  <c r="I84" i="6"/>
  <c r="J84" i="6"/>
  <c r="N52" i="12"/>
  <c r="O52" i="12"/>
  <c r="L52" i="12"/>
  <c r="M52" i="12"/>
  <c r="J52" i="12"/>
  <c r="K52" i="12"/>
  <c r="H52" i="12"/>
  <c r="I52" i="12"/>
  <c r="G52" i="12"/>
  <c r="F52" i="12"/>
  <c r="H117" i="6"/>
  <c r="G117" i="6"/>
  <c r="G116" i="6"/>
  <c r="H112" i="6"/>
  <c r="H111" i="6"/>
  <c r="G111" i="6"/>
  <c r="H106" i="6"/>
  <c r="G106" i="6"/>
  <c r="H102" i="6"/>
  <c r="H101" i="6"/>
  <c r="G102" i="6"/>
  <c r="G101" i="6"/>
  <c r="H97" i="6"/>
  <c r="H96" i="6"/>
  <c r="G97" i="6"/>
  <c r="G96" i="6"/>
  <c r="H92" i="6"/>
  <c r="H91" i="6"/>
  <c r="G92" i="6"/>
  <c r="G91" i="6"/>
  <c r="H85" i="6"/>
  <c r="H84" i="6"/>
  <c r="G85" i="6"/>
  <c r="G84" i="6"/>
  <c r="D15" i="11"/>
  <c r="E15" i="11"/>
  <c r="D24" i="11"/>
  <c r="E24" i="11"/>
  <c r="D33" i="11"/>
  <c r="E33" i="11"/>
  <c r="D43" i="11"/>
  <c r="E43" i="11"/>
  <c r="D44" i="11"/>
  <c r="E44" i="11"/>
  <c r="D52" i="11"/>
  <c r="E52" i="11"/>
  <c r="D53" i="11"/>
  <c r="E53" i="11"/>
  <c r="D61" i="11"/>
  <c r="E61" i="11"/>
  <c r="D62" i="11"/>
  <c r="E62" i="11"/>
  <c r="D70" i="11"/>
  <c r="E70" i="11"/>
  <c r="D71" i="11"/>
  <c r="E71" i="11"/>
  <c r="E8" i="6"/>
  <c r="G8" i="6"/>
  <c r="I8" i="6"/>
  <c r="K8" i="6"/>
  <c r="M8" i="6"/>
  <c r="O8" i="6"/>
  <c r="Q8" i="6"/>
  <c r="S8" i="6"/>
  <c r="U8" i="6"/>
  <c r="W8" i="6"/>
  <c r="Y8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V40" i="6"/>
  <c r="W40" i="6"/>
  <c r="X40" i="6"/>
  <c r="Y40" i="6"/>
  <c r="Z40" i="6"/>
  <c r="D41" i="6"/>
  <c r="F41" i="6"/>
  <c r="H41" i="6"/>
  <c r="J41" i="6"/>
  <c r="L41" i="6"/>
  <c r="N41" i="6"/>
  <c r="P41" i="6"/>
  <c r="R41" i="6"/>
  <c r="T41" i="6"/>
  <c r="V41" i="6"/>
  <c r="X41" i="6"/>
  <c r="Z41" i="6"/>
  <c r="C46" i="6"/>
  <c r="E46" i="6"/>
  <c r="G46" i="6"/>
  <c r="I46" i="6"/>
  <c r="K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C47" i="6"/>
  <c r="E47" i="6"/>
  <c r="G47" i="6"/>
  <c r="I47" i="6"/>
  <c r="K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C58" i="6"/>
  <c r="D58" i="6"/>
  <c r="E58" i="6"/>
  <c r="F58" i="6"/>
  <c r="G58" i="6"/>
  <c r="H58" i="6"/>
  <c r="I58" i="6"/>
  <c r="J58" i="6"/>
  <c r="K58" i="6"/>
  <c r="L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C59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C63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Z63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X68" i="6"/>
  <c r="Y68" i="6"/>
  <c r="Z68" i="6"/>
  <c r="C69" i="6"/>
  <c r="D69" i="6"/>
  <c r="E69" i="6"/>
  <c r="F69" i="6"/>
  <c r="G69" i="6"/>
  <c r="H69" i="6"/>
  <c r="I69" i="6"/>
  <c r="J69" i="6"/>
  <c r="K69" i="6"/>
  <c r="L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C7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V78" i="6"/>
  <c r="W78" i="6"/>
  <c r="X78" i="6"/>
  <c r="Y78" i="6"/>
  <c r="Z78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C84" i="6"/>
  <c r="D84" i="6"/>
  <c r="E84" i="6"/>
  <c r="F84" i="6"/>
  <c r="C85" i="6"/>
  <c r="D85" i="6"/>
  <c r="E85" i="6"/>
  <c r="F85" i="6"/>
  <c r="C91" i="6"/>
  <c r="D91" i="6"/>
  <c r="E91" i="6"/>
  <c r="F91" i="6"/>
  <c r="C92" i="6"/>
  <c r="D92" i="6"/>
  <c r="E92" i="6"/>
  <c r="F92" i="6"/>
  <c r="C96" i="6"/>
  <c r="D96" i="6"/>
  <c r="E96" i="6"/>
  <c r="F96" i="6"/>
  <c r="C97" i="6"/>
  <c r="D97" i="6"/>
  <c r="E97" i="6"/>
  <c r="F97" i="6"/>
  <c r="D101" i="6"/>
  <c r="E101" i="6"/>
  <c r="F101" i="6"/>
  <c r="C102" i="6"/>
  <c r="D102" i="6"/>
  <c r="E102" i="6"/>
  <c r="F102" i="6"/>
  <c r="C106" i="6"/>
  <c r="D106" i="6"/>
  <c r="E106" i="6"/>
  <c r="F106" i="6"/>
  <c r="C107" i="6"/>
  <c r="D107" i="6"/>
  <c r="C111" i="6"/>
  <c r="D111" i="6"/>
  <c r="E111" i="6"/>
  <c r="F111" i="6"/>
  <c r="C112" i="6"/>
  <c r="D112" i="6"/>
  <c r="E112" i="6"/>
  <c r="F112" i="6"/>
  <c r="C116" i="6"/>
  <c r="D116" i="6"/>
  <c r="E116" i="6"/>
  <c r="F116" i="6"/>
  <c r="C117" i="6"/>
  <c r="D117" i="6"/>
  <c r="E117" i="6"/>
  <c r="F117" i="6"/>
  <c r="D13" i="10"/>
  <c r="E13" i="10"/>
  <c r="D20" i="10"/>
  <c r="E20" i="10"/>
  <c r="D27" i="10"/>
  <c r="E27" i="10"/>
  <c r="D35" i="10"/>
  <c r="E35" i="10"/>
  <c r="D36" i="10"/>
  <c r="E36" i="10"/>
  <c r="E42" i="10"/>
  <c r="E43" i="10"/>
  <c r="E49" i="10"/>
  <c r="E50" i="10"/>
  <c r="D57" i="10"/>
  <c r="E9" i="2"/>
  <c r="G9" i="2"/>
  <c r="I9" i="2"/>
  <c r="K9" i="2"/>
  <c r="M9" i="2"/>
  <c r="O9" i="2"/>
  <c r="Q9" i="2"/>
  <c r="S9" i="2"/>
  <c r="U9" i="2"/>
  <c r="W9" i="2"/>
  <c r="Y9" i="2"/>
  <c r="E16" i="2"/>
  <c r="G16" i="2"/>
  <c r="I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E17" i="2"/>
  <c r="G17" i="2"/>
  <c r="I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F9" i="12"/>
  <c r="F12" i="12" s="1"/>
  <c r="G9" i="12"/>
  <c r="G12" i="12" s="1"/>
  <c r="H9" i="12"/>
  <c r="H12" i="12" s="1"/>
  <c r="I9" i="12"/>
  <c r="I12" i="12" s="1"/>
  <c r="J9" i="12"/>
  <c r="J12" i="12" s="1"/>
  <c r="K9" i="12"/>
  <c r="K12" i="12" s="1"/>
  <c r="L9" i="12"/>
  <c r="L12" i="12" s="1"/>
  <c r="M9" i="12"/>
  <c r="M12" i="12" s="1"/>
  <c r="N9" i="12"/>
  <c r="N12" i="12" s="1"/>
  <c r="O9" i="12"/>
  <c r="O12" i="12" s="1"/>
  <c r="D15" i="12"/>
  <c r="D18" i="12" s="1"/>
  <c r="E15" i="12"/>
  <c r="E18" i="12" s="1"/>
  <c r="F15" i="12"/>
  <c r="F18" i="12" s="1"/>
  <c r="G15" i="12"/>
  <c r="G18" i="12" s="1"/>
  <c r="H15" i="12"/>
  <c r="H18" i="12" s="1"/>
  <c r="I15" i="12"/>
  <c r="I41" i="12" s="1"/>
  <c r="J15" i="12"/>
  <c r="J18" i="12" s="1"/>
  <c r="K15" i="12"/>
  <c r="L15" i="12"/>
  <c r="M15" i="12"/>
  <c r="M18" i="12" s="1"/>
  <c r="N15" i="12"/>
  <c r="N18" i="12" s="1"/>
  <c r="O15" i="12"/>
  <c r="D21" i="12"/>
  <c r="E21" i="12"/>
  <c r="E24" i="12" s="1"/>
  <c r="F21" i="12"/>
  <c r="F28" i="12" s="1"/>
  <c r="G21" i="12"/>
  <c r="G28" i="12" s="1"/>
  <c r="H21" i="12"/>
  <c r="H28" i="12" s="1"/>
  <c r="I21" i="12"/>
  <c r="I28" i="12" s="1"/>
  <c r="J21" i="12"/>
  <c r="J28" i="12" s="1"/>
  <c r="K21" i="12"/>
  <c r="K28" i="12" s="1"/>
  <c r="L21" i="12"/>
  <c r="L28" i="12" s="1"/>
  <c r="M21" i="12"/>
  <c r="N21" i="12"/>
  <c r="O21" i="12"/>
  <c r="F29" i="12"/>
  <c r="G29" i="12"/>
  <c r="H29" i="12"/>
  <c r="I29" i="12"/>
  <c r="J29" i="12"/>
  <c r="K29" i="12"/>
  <c r="L29" i="12"/>
  <c r="M29" i="12"/>
  <c r="N29" i="12"/>
  <c r="O29" i="12"/>
  <c r="F31" i="12"/>
  <c r="F35" i="12" s="1"/>
  <c r="G31" i="12"/>
  <c r="H31" i="12"/>
  <c r="H34" i="12" s="1"/>
  <c r="I31" i="12"/>
  <c r="I35" i="12" s="1"/>
  <c r="J31" i="12"/>
  <c r="J34" i="12" s="1"/>
  <c r="K31" i="12"/>
  <c r="L31" i="12"/>
  <c r="L35" i="12" s="1"/>
  <c r="M31" i="12"/>
  <c r="M34" i="12" s="1"/>
  <c r="N31" i="12"/>
  <c r="N34" i="12" s="1"/>
  <c r="O31" i="12"/>
  <c r="O34" i="12" s="1"/>
  <c r="E35" i="12"/>
  <c r="J37" i="12"/>
  <c r="K37" i="12"/>
  <c r="L37" i="12"/>
  <c r="M37" i="12"/>
  <c r="N37" i="12"/>
  <c r="O37" i="12"/>
  <c r="D43" i="12"/>
  <c r="D70" i="12" s="1"/>
  <c r="E43" i="12"/>
  <c r="E46" i="12" s="1"/>
  <c r="F43" i="12"/>
  <c r="G43" i="12"/>
  <c r="G51" i="12" s="1"/>
  <c r="H43" i="12"/>
  <c r="H51" i="12" s="1"/>
  <c r="I43" i="12"/>
  <c r="J43" i="12"/>
  <c r="K43" i="12"/>
  <c r="K51" i="12" s="1"/>
  <c r="L43" i="12"/>
  <c r="L51" i="12" s="1"/>
  <c r="M43" i="12"/>
  <c r="M46" i="12" s="1"/>
  <c r="N43" i="12"/>
  <c r="N51" i="12" s="1"/>
  <c r="O43" i="12"/>
  <c r="O51" i="12" s="1"/>
  <c r="U17" i="1"/>
  <c r="W17" i="1"/>
  <c r="Y17" i="1"/>
  <c r="X28" i="1"/>
  <c r="Z28" i="1"/>
  <c r="X29" i="1"/>
  <c r="Y29" i="1"/>
  <c r="Z29" i="1"/>
  <c r="W38" i="1"/>
  <c r="X38" i="1"/>
  <c r="Y38" i="1"/>
  <c r="Z38" i="1"/>
  <c r="U39" i="1"/>
  <c r="V39" i="1"/>
  <c r="W39" i="1"/>
  <c r="X39" i="1"/>
  <c r="Y39" i="1"/>
  <c r="Z39" i="1"/>
  <c r="V43" i="1"/>
  <c r="X43" i="1"/>
  <c r="Z43" i="1"/>
  <c r="X44" i="1"/>
  <c r="Z44" i="1"/>
  <c r="I92" i="12"/>
  <c r="M93" i="12"/>
  <c r="M98" i="12"/>
  <c r="M86" i="12"/>
  <c r="L57" i="12"/>
  <c r="O46" i="12"/>
  <c r="J74" i="12"/>
  <c r="E93" i="12"/>
  <c r="M80" i="12" l="1"/>
  <c r="M106" i="12"/>
  <c r="I118" i="12"/>
  <c r="I139" i="12"/>
  <c r="E64" i="12"/>
  <c r="I74" i="12"/>
  <c r="I70" i="12"/>
  <c r="I63" i="12"/>
  <c r="F80" i="12"/>
  <c r="F106" i="12"/>
  <c r="K80" i="12"/>
  <c r="K106" i="12"/>
  <c r="O80" i="12"/>
  <c r="O106" i="12"/>
  <c r="G118" i="12"/>
  <c r="G139" i="12"/>
  <c r="K118" i="12"/>
  <c r="K139" i="12"/>
  <c r="O118" i="12"/>
  <c r="O139" i="12"/>
  <c r="G80" i="12"/>
  <c r="G106" i="12"/>
  <c r="J80" i="12"/>
  <c r="J106" i="12"/>
  <c r="H118" i="12"/>
  <c r="H139" i="12"/>
  <c r="L115" i="12"/>
  <c r="L124" i="12" s="1"/>
  <c r="L139" i="12"/>
  <c r="H86" i="12"/>
  <c r="H106" i="12"/>
  <c r="M118" i="12"/>
  <c r="M139" i="12"/>
  <c r="J70" i="12"/>
  <c r="N64" i="12"/>
  <c r="L87" i="12"/>
  <c r="D80" i="12"/>
  <c r="D106" i="12"/>
  <c r="I80" i="12"/>
  <c r="I106" i="12"/>
  <c r="N80" i="12"/>
  <c r="N106" i="12"/>
  <c r="F118" i="12"/>
  <c r="F139" i="12"/>
  <c r="J118" i="12"/>
  <c r="J139" i="12"/>
  <c r="N118" i="12"/>
  <c r="N139" i="12"/>
  <c r="J86" i="12"/>
  <c r="K93" i="12"/>
  <c r="G92" i="12"/>
  <c r="L24" i="12"/>
  <c r="L70" i="12"/>
  <c r="D86" i="12"/>
  <c r="E98" i="12"/>
  <c r="G98" i="12"/>
  <c r="G119" i="12"/>
  <c r="I98" i="12"/>
  <c r="I119" i="12"/>
  <c r="K98" i="12"/>
  <c r="K119" i="12"/>
  <c r="O98" i="12"/>
  <c r="O119" i="12"/>
  <c r="D93" i="12"/>
  <c r="D119" i="12"/>
  <c r="F98" i="12"/>
  <c r="F119" i="12"/>
  <c r="H98" i="12"/>
  <c r="H119" i="12"/>
  <c r="J98" i="12"/>
  <c r="J119" i="12"/>
  <c r="N98" i="12"/>
  <c r="N119" i="12"/>
  <c r="D112" i="12"/>
  <c r="D118" i="12"/>
  <c r="L119" i="12"/>
  <c r="M63" i="12"/>
  <c r="J24" i="12"/>
  <c r="L34" i="12"/>
  <c r="I69" i="12"/>
  <c r="M69" i="12"/>
  <c r="M51" i="12"/>
  <c r="F47" i="12"/>
  <c r="L40" i="12"/>
  <c r="J93" i="12"/>
  <c r="I18" i="12"/>
  <c r="G93" i="12"/>
  <c r="H69" i="12"/>
  <c r="J69" i="12"/>
  <c r="F93" i="12"/>
  <c r="F69" i="12"/>
  <c r="H47" i="12"/>
  <c r="M81" i="12"/>
  <c r="K81" i="12"/>
  <c r="L41" i="12"/>
  <c r="H87" i="12"/>
  <c r="L69" i="12"/>
  <c r="H81" i="12"/>
  <c r="H80" i="12"/>
  <c r="L93" i="12"/>
  <c r="M41" i="12"/>
  <c r="O87" i="12"/>
  <c r="L86" i="12"/>
  <c r="O64" i="12"/>
  <c r="J63" i="12"/>
  <c r="N70" i="12"/>
  <c r="F58" i="12"/>
  <c r="I34" i="12"/>
  <c r="D81" i="12"/>
  <c r="I51" i="12"/>
  <c r="K86" i="12"/>
  <c r="F51" i="12"/>
  <c r="N58" i="12"/>
  <c r="N81" i="12"/>
  <c r="J41" i="12"/>
  <c r="N35" i="12"/>
  <c r="F46" i="12"/>
  <c r="O70" i="12"/>
  <c r="E70" i="12"/>
  <c r="F86" i="12"/>
  <c r="L112" i="12"/>
  <c r="L113" i="12"/>
  <c r="E47" i="12"/>
  <c r="H70" i="12"/>
  <c r="H58" i="12"/>
  <c r="F63" i="12"/>
  <c r="J47" i="12"/>
  <c r="J58" i="12"/>
  <c r="H41" i="12"/>
  <c r="K64" i="12"/>
  <c r="N63" i="12"/>
  <c r="G35" i="12"/>
  <c r="H46" i="12"/>
  <c r="O63" i="12"/>
  <c r="M35" i="12"/>
  <c r="G81" i="12"/>
  <c r="L63" i="12"/>
  <c r="N41" i="12"/>
  <c r="H35" i="12"/>
  <c r="G58" i="12"/>
  <c r="O81" i="12"/>
  <c r="K92" i="12"/>
  <c r="D58" i="12"/>
  <c r="K41" i="12"/>
  <c r="J35" i="12"/>
  <c r="F34" i="12"/>
  <c r="D24" i="12"/>
  <c r="L18" i="12"/>
  <c r="E81" i="12"/>
  <c r="I47" i="12"/>
  <c r="L46" i="12"/>
  <c r="H63" i="12"/>
  <c r="L64" i="12"/>
  <c r="K58" i="12"/>
  <c r="O92" i="12"/>
  <c r="K113" i="12"/>
  <c r="K112" i="12"/>
  <c r="I87" i="12"/>
  <c r="O18" i="12"/>
  <c r="K18" i="12"/>
  <c r="G87" i="12"/>
  <c r="K87" i="12"/>
  <c r="D113" i="12"/>
  <c r="G24" i="12"/>
  <c r="L92" i="12"/>
  <c r="E92" i="12"/>
  <c r="O58" i="12"/>
  <c r="O40" i="12"/>
  <c r="K70" i="12"/>
  <c r="M40" i="12"/>
  <c r="G34" i="12"/>
  <c r="O69" i="12"/>
  <c r="G63" i="12"/>
  <c r="E87" i="12"/>
  <c r="G69" i="12"/>
  <c r="N92" i="12"/>
  <c r="I86" i="12"/>
  <c r="I58" i="12"/>
  <c r="F81" i="12"/>
  <c r="J46" i="12"/>
  <c r="K46" i="12"/>
  <c r="J40" i="12"/>
  <c r="I24" i="12"/>
  <c r="L80" i="12"/>
  <c r="G46" i="12"/>
  <c r="N46" i="12"/>
  <c r="K47" i="12"/>
  <c r="G70" i="12"/>
  <c r="O35" i="12"/>
  <c r="N40" i="12"/>
  <c r="K34" i="12"/>
  <c r="N86" i="12"/>
  <c r="K40" i="12"/>
  <c r="I81" i="12"/>
  <c r="K24" i="12"/>
  <c r="G47" i="12"/>
  <c r="N87" i="12"/>
  <c r="M70" i="12"/>
  <c r="D92" i="12"/>
  <c r="K74" i="12"/>
  <c r="D98" i="12"/>
  <c r="F70" i="12"/>
  <c r="D47" i="12"/>
  <c r="O41" i="12"/>
  <c r="M64" i="12"/>
  <c r="J64" i="12"/>
  <c r="H24" i="12"/>
  <c r="F24" i="12"/>
  <c r="I57" i="12"/>
  <c r="J81" i="12"/>
  <c r="M87" i="12"/>
  <c r="H93" i="12"/>
  <c r="N93" i="12"/>
  <c r="H92" i="12"/>
  <c r="J92" i="12"/>
  <c r="E113" i="12"/>
  <c r="E112" i="12"/>
  <c r="M113" i="12"/>
  <c r="M112" i="12"/>
  <c r="E69" i="12"/>
  <c r="G86" i="12"/>
  <c r="O86" i="12"/>
  <c r="F92" i="12"/>
  <c r="M58" i="12"/>
  <c r="E74" i="12"/>
  <c r="F87" i="12"/>
  <c r="O93" i="12"/>
  <c r="F112" i="12"/>
  <c r="F113" i="12"/>
  <c r="H113" i="12"/>
  <c r="H112" i="12"/>
  <c r="J112" i="12"/>
  <c r="J113" i="12"/>
  <c r="O112" i="12"/>
  <c r="O113" i="12"/>
  <c r="G112" i="12"/>
  <c r="G113" i="12"/>
  <c r="I113" i="12"/>
  <c r="I112" i="12"/>
  <c r="N112" i="12"/>
  <c r="N113" i="12"/>
  <c r="J51" i="12"/>
  <c r="I46" i="12"/>
  <c r="D46" i="12"/>
  <c r="L58" i="12"/>
  <c r="K35" i="12"/>
  <c r="K63" i="12"/>
  <c r="J87" i="12"/>
  <c r="L118" i="12" l="1"/>
</calcChain>
</file>

<file path=xl/sharedStrings.xml><?xml version="1.0" encoding="utf-8"?>
<sst xmlns="http://schemas.openxmlformats.org/spreadsheetml/2006/main" count="2661" uniqueCount="375">
  <si>
    <t>Podmioty gospodarki narodowej (stan w końcu okresu)</t>
  </si>
  <si>
    <t>woj. podlaskie</t>
  </si>
  <si>
    <t>Polska</t>
  </si>
  <si>
    <t>.</t>
  </si>
  <si>
    <t>KWIECIEŃ</t>
  </si>
  <si>
    <t>MARZEC</t>
  </si>
  <si>
    <t>Sprzedaż detaliczna towarów (w cenach bieżących)</t>
  </si>
  <si>
    <t>MAJ</t>
  </si>
  <si>
    <t>Spis tabel</t>
  </si>
  <si>
    <t>- dynamika: poprzedni miesiąc=100</t>
  </si>
  <si>
    <t>- dynamika: poprzedni kwartał=100</t>
  </si>
  <si>
    <t>ROK 2009</t>
  </si>
  <si>
    <t xml:space="preserve">ROK 2009 </t>
  </si>
  <si>
    <t>Wskaźnik rentowności obrotu brutto w %</t>
  </si>
  <si>
    <t>Wskaźnik rentowności obrotu netto w %</t>
  </si>
  <si>
    <t>I-XII 2008</t>
  </si>
  <si>
    <t>I-III 2009</t>
  </si>
  <si>
    <t>I-IX 2008</t>
  </si>
  <si>
    <t>I-VI 2008</t>
  </si>
  <si>
    <t>I-III 2008</t>
  </si>
  <si>
    <t>- wartości danych kwartalnych</t>
  </si>
  <si>
    <t>ROK 2008</t>
  </si>
  <si>
    <t>2a) Rynek Konsumenta</t>
  </si>
  <si>
    <t>2b) Rynek Konsumenta</t>
  </si>
  <si>
    <t>3a) Rynek Pracy</t>
  </si>
  <si>
    <t>- wartości danych miesięcznych</t>
  </si>
  <si>
    <t>Wskaźnik cen towarów i usług konsumpcyjnych</t>
  </si>
  <si>
    <t xml:space="preserve">Wskaźnik cen towarów i usług konsumpcyjnych </t>
  </si>
  <si>
    <t xml:space="preserve">ROK 2008 </t>
  </si>
  <si>
    <t>Liczba bezrobotnych na jedną ofertę pracy</t>
  </si>
  <si>
    <t>Stopa bezrobocia w %</t>
  </si>
  <si>
    <t>Bezrobotni "nowozarejestrowani"</t>
  </si>
  <si>
    <t>stopa bezrobocia w %</t>
  </si>
  <si>
    <t>Bezrobotni "wyrejestrowani"</t>
  </si>
  <si>
    <t>liczba bezrobotnych "nowozarejestrowanych"</t>
  </si>
  <si>
    <t>liczba bezrobotnych "wyrejestrowanych"</t>
  </si>
  <si>
    <t>Oferty pracy (zgłoszone w miesiącu sprawozdawczym)</t>
  </si>
  <si>
    <t>Oferty pracy subsydiowanej (zgłoszone w miesiącu sprawozdawczym)</t>
  </si>
  <si>
    <t>przeciętne zatrudnienie w sektorze przedsiębiorstw</t>
  </si>
  <si>
    <t>liczba ofert pracy subsydiowanej</t>
  </si>
  <si>
    <t>liczba bezrobotnych na jedną ofertę pracy</t>
  </si>
  <si>
    <t>liczba ofert pracy (zgłoszonych w miesiącu sprawozdawczym)</t>
  </si>
  <si>
    <t>liczba bezrobotnych zarejestrowanych</t>
  </si>
  <si>
    <t>Bezrobotni zarejestrowani (stan w końcu miesiąca)</t>
  </si>
  <si>
    <t>Przeciętne zatrudnienie w sektorze przedsiębiorstw (dane dla Polski w tysiącach)</t>
  </si>
  <si>
    <t xml:space="preserve"> I-III 2008</t>
  </si>
  <si>
    <t>IV-VI 2008</t>
  </si>
  <si>
    <t>VII-IX 2008</t>
  </si>
  <si>
    <t>X-XII 2008</t>
  </si>
  <si>
    <t>ROK</t>
  </si>
  <si>
    <t xml:space="preserve">ROK </t>
  </si>
  <si>
    <t>STYCZEŃ</t>
  </si>
  <si>
    <t>LUTY</t>
  </si>
  <si>
    <t>CZERWIEC</t>
  </si>
  <si>
    <t>LIPIEC</t>
  </si>
  <si>
    <t>SIERPIEŃ</t>
  </si>
  <si>
    <t>WRZESIEŃ</t>
  </si>
  <si>
    <t>PAŹDZIERNIK</t>
  </si>
  <si>
    <t>LISTOPAD</t>
  </si>
  <si>
    <t>GRUDZIEŃ</t>
  </si>
  <si>
    <t>Rynek Producenta</t>
  </si>
  <si>
    <t>Rynek Konsumenta</t>
  </si>
  <si>
    <t>podmioty gospodarki narodowej</t>
  </si>
  <si>
    <t>poprzedni miesiąc=100</t>
  </si>
  <si>
    <t>dynamika:</t>
  </si>
  <si>
    <t xml:space="preserve">Produkcja sprzedana przemysłu </t>
  </si>
  <si>
    <t>analogiczny okres roku poprzedniego=100</t>
  </si>
  <si>
    <t>Produkcja budowlano – montażowa  (w cenach bieżących)</t>
  </si>
  <si>
    <t>Produkcja budowlano – montażowa (w cenach bieżących)</t>
  </si>
  <si>
    <t xml:space="preserve">Przychody z całokształtu działalności </t>
  </si>
  <si>
    <t xml:space="preserve">Koszty uzyskania przychodów z całokształtu działalności </t>
  </si>
  <si>
    <t xml:space="preserve">Wynik finansowy brutto </t>
  </si>
  <si>
    <t xml:space="preserve">Wynik finansowy netto </t>
  </si>
  <si>
    <t>dynamika</t>
  </si>
  <si>
    <t>poprzedni kwartał=100</t>
  </si>
  <si>
    <t>analogiczny kwartał roku ubiegłego=100</t>
  </si>
  <si>
    <t>analogiczny miesiąc roku poprzedniego=100</t>
  </si>
  <si>
    <t>przeciętne wynagrodzenie brutto w sektorze przesiębiorstw</t>
  </si>
  <si>
    <t>Przeciętne wynagrodzenie brutto w sektorze przedsiębiorstw</t>
  </si>
  <si>
    <t>Ludność w tysiącach</t>
  </si>
  <si>
    <t>Sprzedaż detaliczna towarów w mln zł</t>
  </si>
  <si>
    <t>(.) kropka oznacza zupełny brak informacji lub brak informacji wiarygodnych</t>
  </si>
  <si>
    <t>okres poprzedni =100</t>
  </si>
  <si>
    <t>poprzedni okres =100</t>
  </si>
  <si>
    <t>77 012, 1</t>
  </si>
  <si>
    <t>I -III 2008</t>
  </si>
  <si>
    <t>Ludność (stan w końcu kwartału)</t>
  </si>
  <si>
    <t>Liczba osób aktywnych zawodowo</t>
  </si>
  <si>
    <t>aktywni zawodowo w tysiącach</t>
  </si>
  <si>
    <t xml:space="preserve">Wskaźnik aktywności zawodowej </t>
  </si>
  <si>
    <t>wskaźnik aktywności zawodowej w %</t>
  </si>
  <si>
    <t xml:space="preserve">Wskaźnik zatrudnienia </t>
  </si>
  <si>
    <t>wskaźnik zatrudnienia w %</t>
  </si>
  <si>
    <t>Wskaźnik aktywności zawodowej</t>
  </si>
  <si>
    <t>Wskaźnik zatrudnienia</t>
  </si>
  <si>
    <t>Wyszczególnienie*</t>
  </si>
  <si>
    <t>Wynik na sprzedaży produktów, towarów   i materiałów</t>
  </si>
  <si>
    <t>I kwartał (w mln zł)</t>
  </si>
  <si>
    <t>x</t>
  </si>
  <si>
    <t>II kwartał (w mln zł)</t>
  </si>
  <si>
    <t>I-VI (w mln zł)</t>
  </si>
  <si>
    <t>III kwartał (w mln zł)</t>
  </si>
  <si>
    <t>I-IX (w mln zł)</t>
  </si>
  <si>
    <t>IV kwartał (w mln zł)</t>
  </si>
  <si>
    <t>I-XII (w mln zł)</t>
  </si>
  <si>
    <t xml:space="preserve">dynamika </t>
  </si>
  <si>
    <t>4) Źródła danych</t>
  </si>
  <si>
    <t xml:space="preserve"> analogiczny okres roku poprzedniego=100</t>
  </si>
  <si>
    <t>Biuletyn Statystyczny Województwa Podlaskiego IV kwartał 2007, Urząd Statystyczny w Białymstoku, Białystok 2008.</t>
  </si>
  <si>
    <t>Komunikat o sytuacji społeczno-gospodarczej województwa podlaskiego, Nr 1/2008-12/2008, Urząd Statystyczny w Białymstoku, Białystok 2008.</t>
  </si>
  <si>
    <t>www.psz.praca.gov.pl</t>
  </si>
  <si>
    <t>www.stat.gov.pl</t>
  </si>
  <si>
    <t>Źródła danych</t>
  </si>
  <si>
    <t>- dynamika: analogiczny miesiąc roku poprzedniego =100</t>
  </si>
  <si>
    <t>- dynamika: analogiczny kwartał roku poprzedniego =100</t>
  </si>
  <si>
    <t>I-VI 2009</t>
  </si>
  <si>
    <t>IV - VI 2009</t>
  </si>
  <si>
    <t>IV-VI 2009</t>
  </si>
  <si>
    <t>Średnia liczba bezrobotnych na jedną ofertę pracy</t>
  </si>
  <si>
    <t xml:space="preserve"> średnia liczba bezrobotnych na jedną ofertę pracy</t>
  </si>
  <si>
    <t xml:space="preserve">1b) Rynek Producenta </t>
  </si>
  <si>
    <t>3b) Rynek Pracy</t>
  </si>
  <si>
    <t>pażdź 07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</si>
  <si>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</si>
  <si>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</si>
  <si>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</si>
  <si>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</si>
  <si>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</si>
  <si>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</si>
  <si>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</si>
  <si>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</si>
  <si>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</si>
  <si>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</si>
  <si>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</si>
  <si>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</si>
  <si>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Podmioty gospodarki narodowej</t>
  </si>
  <si>
    <t>Ludność (w tysiącach)</t>
  </si>
  <si>
    <t xml:space="preserve">Polska </t>
  </si>
  <si>
    <t>Sprawozdanie MPiPS-01, Wojewódzki Urząd Pracy w Białymstoku.</t>
  </si>
  <si>
    <t>PKB per capita (ceny bieżące)</t>
  </si>
  <si>
    <r>
      <t>stopa bezrobocia w %</t>
    </r>
    <r>
      <rPr>
        <b/>
        <sz val="11"/>
        <color indexed="8"/>
        <rFont val="Calibri"/>
        <family val="2"/>
        <charset val="238"/>
      </rPr>
      <t>*</t>
    </r>
  </si>
  <si>
    <t>168 92</t>
  </si>
  <si>
    <t>Stopa bezrobocia (w %)*</t>
  </si>
  <si>
    <t>Mały Rocznik Statystyczny Polski (2006, 2008, 2009), GUS, Warszawa 2006, 2008, 2009.</t>
  </si>
  <si>
    <t>I-IX 2009</t>
  </si>
  <si>
    <t>VII - IX 2009</t>
  </si>
  <si>
    <t xml:space="preserve">* dane zostały zmienione w stosunku do wcześniej opublikowanych </t>
  </si>
  <si>
    <t>IIV-IX 2009</t>
  </si>
  <si>
    <t>analogiczny okres roku poprzedniego=100**</t>
  </si>
  <si>
    <t>Wyszczególnienie #</t>
  </si>
  <si>
    <t>Wyszczególnienie **</t>
  </si>
  <si>
    <t>Okres/Wskaźnik #</t>
  </si>
  <si>
    <t>Biuletyn Statystyczny Województwa Podlaskiego IV kwartał 2009, Urząd Statystyczny w Białymstoku, Białystok 2010.</t>
  </si>
  <si>
    <t>ROK 2010</t>
  </si>
  <si>
    <t>X- XII 2009</t>
  </si>
  <si>
    <t>X-XII 2009</t>
  </si>
  <si>
    <t>Komunikat o sytuacji społeczno-gospodarczej województwa podlaskiego, Nr 1/2009-12/2009, Urząd Statystyczny w Białymstoku, Białystok 2009.</t>
  </si>
  <si>
    <t>Biuletyn Statystyczny Nr 1-12, GUS, Warszawa 2009.</t>
  </si>
  <si>
    <t>I-XII 2009</t>
  </si>
  <si>
    <t>Rynek Pracy</t>
  </si>
  <si>
    <t>I-III 2010</t>
  </si>
  <si>
    <t>ROK  2010</t>
  </si>
  <si>
    <r>
      <t xml:space="preserve">1a) Rynek Producenta </t>
    </r>
    <r>
      <rPr>
        <sz val="8"/>
        <rFont val="Century Schoolbook"/>
        <family val="1"/>
        <charset val="238"/>
      </rPr>
      <t>(kliknij aby przejść do zakładki)</t>
    </r>
  </si>
  <si>
    <t>Wyszczególnienie</t>
  </si>
  <si>
    <t>Oferty pracy (zgłoszone w miesiącu sprawozdawczym)***</t>
  </si>
  <si>
    <t>** dane od 2009 r. prezentowane są zgodnie z klasyfikacją PKD 2007 i nie są w pełni porównywalne z danymi z 2008 r. publikowanymi wg PKD 2004</t>
  </si>
  <si>
    <t>*** w statystyce rynku pracy oferty pracy od 01.01.2010 r. rozumiane są jako wolne miejsca pracy i miejsca aktywizacji zawodowej</t>
  </si>
  <si>
    <t>aktywni zawodowo w tysiącach*</t>
  </si>
  <si>
    <t>* dane od 2009 r. prezentowane są zgodnie z klasyfikacją PKD 2007 i nie są w pełni porównywalne z danymi z 2008 r. publikowanymi wg PKD 2004</t>
  </si>
  <si>
    <t>** dane dla Polski zostały zmienione w stosunku do wcześniej opublikowanych; dane przeliczono wg PKD 2007</t>
  </si>
  <si>
    <t>89 752</t>
  </si>
  <si>
    <t># dane od 2009 r. prezentowane są zgodnie z klasyfikacją PKD 2007 i nie są w pełni porównywalne z danymi z 2008 r. publikowanymi wg PKD 2004</t>
  </si>
  <si>
    <t>IV-VI 2010</t>
  </si>
  <si>
    <r>
      <t>38 178</t>
    </r>
    <r>
      <rPr>
        <sz val="11"/>
        <rFont val="Czcionka tekstu podstawowego"/>
        <charset val="238"/>
      </rPr>
      <t>*</t>
    </r>
  </si>
  <si>
    <t>Informacja o sytuacji społeczno-gospodarczej województw w I kwartale 2010r., GUS, Warszawa 2010.</t>
  </si>
  <si>
    <t>** dane zostały zmienione przez GUS w stosunku do wcześniej publikowanych</t>
  </si>
  <si>
    <t>Nakłady inwestycyjne 
(w cenach bieżących)</t>
  </si>
  <si>
    <t>I-VI 2010</t>
  </si>
  <si>
    <t>analogiczny kwartał roku poprzedniego=100</t>
  </si>
  <si>
    <t>analogiczny kwartał roku ppoprzedniego=100</t>
  </si>
  <si>
    <t>Produkt Krajowy Brutto - Rachunki Regionalne w 2007r. Notatka informacyjna, GUS (Urząd Stystyczny w Katowicach), Katowice 2009.</t>
  </si>
  <si>
    <t>Produkt Krajowy Brutto. Rachunki regionalne (w 2005r., 2006 r. i w 2007r.), GUS, Katowice 2007- 2008.</t>
  </si>
  <si>
    <t>Budżety gospodarstw domowych w 2009r., GUS, Warszawa 2010.</t>
  </si>
  <si>
    <t>Aktywność ekonomiczna ludności w województwie podlaskim (w kwartałach 2008r. i 2009r.), Urząd Statystyczny w Białymstoku, Białystok 2008-2009.</t>
  </si>
  <si>
    <t>Kwartalna informacja o aktywności ekonomicznej ludności za II kwartał 2010 r., GUS, Warszawa 2010.</t>
  </si>
  <si>
    <t>I-IX 2010</t>
  </si>
  <si>
    <r>
      <t>PKB (w mln zł)</t>
    </r>
    <r>
      <rPr>
        <b/>
        <vertAlign val="superscript"/>
        <sz val="12"/>
        <color indexed="8"/>
        <rFont val="Czcionka tekstu podstawowego"/>
        <charset val="238"/>
      </rPr>
      <t>1</t>
    </r>
  </si>
  <si>
    <r>
      <t>Przeciętny miesięczny dochód rozporządzalny na 1 osobę w gospodarstwach domowych</t>
    </r>
    <r>
      <rPr>
        <b/>
        <vertAlign val="superscript"/>
        <sz val="12"/>
        <color indexed="8"/>
        <rFont val="Czcionka tekstu podstawowego"/>
        <charset val="238"/>
      </rPr>
      <t>2</t>
    </r>
  </si>
  <si>
    <r>
      <t>Przeciętne miesięczne  wydatki na 1 osobę w gospodarstwach domowych</t>
    </r>
    <r>
      <rPr>
        <b/>
        <vertAlign val="superscript"/>
        <sz val="12"/>
        <color indexed="8"/>
        <rFont val="Czcionka tekstu podstawowego"/>
        <charset val="238"/>
      </rPr>
      <t>2</t>
    </r>
  </si>
  <si>
    <r>
      <t>woj. podlaskie</t>
    </r>
    <r>
      <rPr>
        <b/>
        <vertAlign val="superscript"/>
        <sz val="12"/>
        <color indexed="8"/>
        <rFont val="Czcionka tekstu podstawowego"/>
        <charset val="238"/>
      </rPr>
      <t>1</t>
    </r>
  </si>
  <si>
    <r>
      <t>Polska</t>
    </r>
    <r>
      <rPr>
        <b/>
        <vertAlign val="superscript"/>
        <sz val="12"/>
        <color indexed="8"/>
        <rFont val="Czcionka tekstu podstawowego"/>
        <charset val="238"/>
      </rPr>
      <t>1</t>
    </r>
  </si>
  <si>
    <t>Produkcja sprzedana przemysłu</t>
  </si>
  <si>
    <t>Produkcja budowlano – montażowa</t>
  </si>
  <si>
    <t>dynamika (w cenach bieżących)</t>
  </si>
  <si>
    <t>Sprzedaż detaliczna towarów</t>
  </si>
  <si>
    <t>VII-IX 2010</t>
  </si>
  <si>
    <t>produkcja sprzedana przemysłu w mln zł (w cenach bieżących)</t>
  </si>
  <si>
    <t>produkcja budowlano - montażowa w mln zł (w cenach bieżących)</t>
  </si>
  <si>
    <t>Sprzedaż detaliczna towarów w mln zł (w cenach bieżących)</t>
  </si>
  <si>
    <t xml:space="preserve"> produkcja budowlano - montażowa w mln zł (w cenach bieżących)</t>
  </si>
  <si>
    <t>Produkt krajowy brutto w III kwartale 2010r. (Szacunek wstępny).</t>
  </si>
  <si>
    <t>Skorygowane kwartalne szacunki produktu krajowego brutto za 2009r. oraz za I i II 2010r.</t>
  </si>
  <si>
    <r>
      <t>38153,0</t>
    </r>
    <r>
      <rPr>
        <sz val="11"/>
        <color indexed="8"/>
        <rFont val="Czcionka tekstu podstawowego"/>
        <charset val="238"/>
      </rPr>
      <t>*</t>
    </r>
  </si>
  <si>
    <t>Komunikat o sytuacji społeczno-gospodarczej województwa podlaskiego, Nr 1/2010-12/2010, Urząd Statystyczny w Białymstoku, Białystok 2010.</t>
  </si>
  <si>
    <r>
      <t>produkcja budowlano - montażowa w mln zł (w cenach bieżących</t>
    </r>
    <r>
      <rPr>
        <sz val="11"/>
        <color indexed="8"/>
        <rFont val="Century Schoolbook"/>
        <family val="2"/>
        <charset val="238"/>
      </rPr>
      <t>)</t>
    </r>
  </si>
  <si>
    <t>a/ wskażniki są niewyrównane sezonowo</t>
  </si>
  <si>
    <t>*do wyliczenia krajowych wskaźników dynamiki przyjęto za bazowe średnie ceny bieżące za 2005r.</t>
  </si>
  <si>
    <r>
      <t xml:space="preserve">dynamika (w cenach </t>
    </r>
    <r>
      <rPr>
        <i/>
        <sz val="11"/>
        <rFont val="Century Schoolbook"/>
        <family val="1"/>
        <charset val="238"/>
      </rPr>
      <t>stałych*</t>
    </r>
    <r>
      <rPr>
        <i/>
        <vertAlign val="superscript"/>
        <sz val="11"/>
        <rFont val="Century Schoolbook"/>
        <family val="1"/>
        <charset val="238"/>
      </rPr>
      <t>a</t>
    </r>
    <r>
      <rPr>
        <i/>
        <sz val="11"/>
        <rFont val="Century Schoolbook"/>
        <family val="1"/>
        <charset val="238"/>
      </rPr>
      <t>)</t>
    </r>
    <r>
      <rPr>
        <i/>
        <sz val="11"/>
        <color indexed="8"/>
        <rFont val="Century Schoolbook"/>
        <family val="2"/>
        <charset val="238"/>
      </rPr>
      <t>:</t>
    </r>
  </si>
  <si>
    <r>
      <t xml:space="preserve">dynamika (w cenach </t>
    </r>
    <r>
      <rPr>
        <i/>
        <sz val="11"/>
        <rFont val="Century Schoolbook"/>
        <family val="1"/>
        <charset val="238"/>
      </rPr>
      <t>stałych*</t>
    </r>
    <r>
      <rPr>
        <i/>
        <vertAlign val="superscript"/>
        <sz val="11"/>
        <rFont val="Century Schoolbook"/>
        <family val="1"/>
        <charset val="238"/>
      </rPr>
      <t>a</t>
    </r>
    <r>
      <rPr>
        <i/>
        <sz val="11"/>
        <rFont val="Century Schoolbook"/>
        <family val="1"/>
        <charset val="238"/>
      </rPr>
      <t>):</t>
    </r>
  </si>
  <si>
    <r>
      <t>dynamika (w cenac</t>
    </r>
    <r>
      <rPr>
        <i/>
        <sz val="11"/>
        <rFont val="Century Schoolbook"/>
        <family val="1"/>
        <charset val="238"/>
      </rPr>
      <t xml:space="preserve">h </t>
    </r>
    <r>
      <rPr>
        <i/>
        <sz val="11"/>
        <rFont val="Century Schoolbook"/>
        <family val="1"/>
        <charset val="238"/>
      </rPr>
      <t>stałych*</t>
    </r>
    <r>
      <rPr>
        <i/>
        <vertAlign val="superscript"/>
        <sz val="11"/>
        <rFont val="Century Schoolbook"/>
        <family val="1"/>
        <charset val="238"/>
      </rPr>
      <t>a</t>
    </r>
    <r>
      <rPr>
        <i/>
        <sz val="11"/>
        <rFont val="Century Schoolbook"/>
        <family val="1"/>
        <charset val="238"/>
      </rPr>
      <t>):</t>
    </r>
  </si>
  <si>
    <t xml:space="preserve">produkcja sprzedana przemysłu w mln zł (w cenach bieżących) </t>
  </si>
  <si>
    <t>Biuletyn Statystyczny Nr 1-12, GUS, Warszawa 2010.</t>
  </si>
  <si>
    <t>* Dane od 2009 r. prezentowane są zgodnie z klasyfikacją PKD 2007 i nie są w pełni porównywalne z danymi z 2008 r. publikowanymi wg PKD 2004</t>
  </si>
  <si>
    <t>ROK 2011</t>
  </si>
  <si>
    <t>X- XII 2010</t>
  </si>
  <si>
    <t>X-XII 2010</t>
  </si>
  <si>
    <t>b/dane zostały zmienione w stosunku do poprzednio publikowanych</t>
  </si>
  <si>
    <r>
      <t>111,4</t>
    </r>
    <r>
      <rPr>
        <vertAlign val="superscript"/>
        <sz val="11"/>
        <color indexed="8"/>
        <rFont val="Century Schoolbook"/>
        <family val="1"/>
        <charset val="238"/>
      </rPr>
      <t>b</t>
    </r>
  </si>
  <si>
    <t>Biuletyn Statystyczny Województwa Podlaskiego IV kwartał 2010, Urząd Statystyczny w Białymstoku, Białystok 2011.</t>
  </si>
  <si>
    <t>38204**</t>
  </si>
  <si>
    <t>38200**</t>
  </si>
  <si>
    <r>
      <t>111,1</t>
    </r>
    <r>
      <rPr>
        <vertAlign val="superscript"/>
        <sz val="11"/>
        <color indexed="8"/>
        <rFont val="Century Schoolbook"/>
        <family val="1"/>
        <charset val="238"/>
      </rPr>
      <t>b</t>
    </r>
  </si>
  <si>
    <t>38175*</t>
  </si>
  <si>
    <t>38187*</t>
  </si>
  <si>
    <t>38201*</t>
  </si>
  <si>
    <t>Osoby fizyczne prowadzące działalność gospodarczą (stan w końcu okresu)</t>
  </si>
  <si>
    <t>Osoby fizyczne prowadzące działalność gospodarczą</t>
  </si>
  <si>
    <t>IVkwartał (w mln zł)</t>
  </si>
  <si>
    <t>I-XII 2010</t>
  </si>
  <si>
    <t>55422,8**</t>
  </si>
  <si>
    <t>**Dane zmienione przez GUS</t>
  </si>
  <si>
    <t>I-III 2011</t>
  </si>
  <si>
    <t>I- III 2011</t>
  </si>
  <si>
    <t>Biuletyn Statystyczny Nr 1-12, GUS, Warszawa 2008.</t>
  </si>
  <si>
    <t>IV-VI 2011</t>
  </si>
  <si>
    <t>Kwartalne wskaźniki makroekonomiczne, GUS.</t>
  </si>
  <si>
    <t>I-VI 2011</t>
  </si>
  <si>
    <r>
      <t>612</t>
    </r>
    <r>
      <rPr>
        <vertAlign val="superscript"/>
        <sz val="11"/>
        <color indexed="8"/>
        <rFont val="Century Schoolbook"/>
        <family val="1"/>
        <charset val="238"/>
      </rPr>
      <t>c</t>
    </r>
  </si>
  <si>
    <r>
      <t>601</t>
    </r>
    <r>
      <rPr>
        <vertAlign val="superscript"/>
        <sz val="11"/>
        <color indexed="8"/>
        <rFont val="Century Schoolbook"/>
        <family val="1"/>
        <charset val="238"/>
      </rPr>
      <t>c</t>
    </r>
  </si>
  <si>
    <r>
      <t>609</t>
    </r>
    <r>
      <rPr>
        <vertAlign val="superscript"/>
        <sz val="11"/>
        <color indexed="8"/>
        <rFont val="Century Schoolbook"/>
        <family val="1"/>
        <charset val="238"/>
      </rPr>
      <t>c</t>
    </r>
  </si>
  <si>
    <r>
      <t>600</t>
    </r>
    <r>
      <rPr>
        <vertAlign val="superscript"/>
        <sz val="11"/>
        <color indexed="8"/>
        <rFont val="Century Schoolbook"/>
        <family val="1"/>
        <charset val="238"/>
      </rPr>
      <t>c</t>
    </r>
  </si>
  <si>
    <r>
      <t>638</t>
    </r>
    <r>
      <rPr>
        <vertAlign val="superscript"/>
        <sz val="11"/>
        <color indexed="8"/>
        <rFont val="Century Schoolbook"/>
        <family val="1"/>
        <charset val="238"/>
      </rPr>
      <t>c</t>
    </r>
  </si>
  <si>
    <t>średnia liczba bezrobotnych na jedną ofertę pracy</t>
  </si>
  <si>
    <t># dane od 2009 r. prezentowane są zgodnie z klasyfikacją PKD 2007 i nie są w pełni porównywalne z danymi z 2008 r. publikowanymi wg PKD 2004.</t>
  </si>
  <si>
    <t>I-IX 2011</t>
  </si>
  <si>
    <t>112,6*</t>
  </si>
  <si>
    <r>
      <t>639</t>
    </r>
    <r>
      <rPr>
        <vertAlign val="superscript"/>
        <sz val="11"/>
        <color indexed="8"/>
        <rFont val="Century Schoolbook"/>
        <family val="1"/>
        <charset val="238"/>
      </rPr>
      <t>c</t>
    </r>
  </si>
  <si>
    <r>
      <t>650</t>
    </r>
    <r>
      <rPr>
        <vertAlign val="superscript"/>
        <sz val="11"/>
        <color indexed="8"/>
        <rFont val="Century Schoolbook"/>
        <family val="1"/>
        <charset val="238"/>
      </rPr>
      <t>c</t>
    </r>
  </si>
  <si>
    <t>VII-IX 2011</t>
  </si>
  <si>
    <r>
      <rPr>
        <vertAlign val="superscript"/>
        <sz val="11"/>
        <color indexed="8"/>
        <rFont val="Arial Narrow"/>
        <family val="2"/>
        <charset val="238"/>
      </rPr>
      <t>1</t>
    </r>
    <r>
      <rPr>
        <sz val="11"/>
        <color indexed="8"/>
        <rFont val="Arial Narrow"/>
        <family val="2"/>
        <charset val="238"/>
      </rPr>
      <t>- dane prezentowane są w tysiącach w układzie kwartalnym (ceny bieżące)</t>
    </r>
  </si>
  <si>
    <r>
      <rPr>
        <vertAlign val="superscript"/>
        <sz val="11"/>
        <color indexed="8"/>
        <rFont val="Arial Narrow"/>
        <family val="2"/>
        <charset val="238"/>
      </rPr>
      <t>2</t>
    </r>
    <r>
      <rPr>
        <sz val="11"/>
        <color indexed="8"/>
        <rFont val="Arial Narrow"/>
        <family val="2"/>
        <charset val="238"/>
      </rPr>
      <t xml:space="preserve"> - dane prezentowane są rocznie</t>
    </r>
  </si>
  <si>
    <t>Biuletyn Statystyczny Nr 1-12, GUS, Warszawa 2011.</t>
  </si>
  <si>
    <t>Komunikat o sytuacji społeczno-gospodarczej województwa podlaskiego, Nr 1-12/2011, Urząd Statystyczny w Białymstoku, Białystok 2011.</t>
  </si>
  <si>
    <t>ROK 2012</t>
  </si>
  <si>
    <t>38209#</t>
  </si>
  <si>
    <t>606c</t>
  </si>
  <si>
    <t>702,6c</t>
  </si>
  <si>
    <r>
      <t>541</t>
    </r>
    <r>
      <rPr>
        <vertAlign val="superscript"/>
        <sz val="11"/>
        <color indexed="8"/>
        <rFont val="Century Schoolbook"/>
        <family val="1"/>
        <charset val="238"/>
      </rPr>
      <t>c</t>
    </r>
  </si>
  <si>
    <t>I-IV 2011</t>
  </si>
  <si>
    <t>I-IV (w mln zł)</t>
  </si>
  <si>
    <t>IX-XII 2011</t>
  </si>
  <si>
    <t>Biuletyn Statystyczny Województwa Podlaskiego I-IV kwartał 2011, Urząd Statystyczny w Białymstoku, Białystok 2011.</t>
  </si>
  <si>
    <r>
      <t>546</t>
    </r>
    <r>
      <rPr>
        <vertAlign val="superscript"/>
        <sz val="11"/>
        <color indexed="8"/>
        <rFont val="Century Schoolbook"/>
        <family val="1"/>
        <charset val="238"/>
      </rPr>
      <t>c</t>
    </r>
  </si>
  <si>
    <t>X-XII 2011</t>
  </si>
  <si>
    <t>38213#</t>
  </si>
  <si>
    <t>38208#</t>
  </si>
  <si>
    <t>38202#</t>
  </si>
  <si>
    <t>38212#</t>
  </si>
  <si>
    <t>38196#</t>
  </si>
  <si>
    <t>I-III 2012</t>
  </si>
  <si>
    <t>IV-VI 2012</t>
  </si>
  <si>
    <t>I-VI 2012</t>
  </si>
  <si>
    <t>I- III 2012</t>
  </si>
  <si>
    <t>-</t>
  </si>
  <si>
    <t>c/ miernik wyliczony na podstawie sprzedaży detalicznej towarów w poszczególnych miesiącach 2010r. Urząd Statystyczny w Białymstoku od 15 kwietnia 2011r. nie udostępnia danych bezwzględnych w zakresie sprzedaży detalicznej, stąd wyliczenia własne mają charakter szacunkowy. Dane zaokrąglono do liczb całkowitych.</t>
  </si>
  <si>
    <r>
      <t xml:space="preserve"> 664</t>
    </r>
    <r>
      <rPr>
        <vertAlign val="superscript"/>
        <sz val="11"/>
        <rFont val="Century Schoolbook"/>
        <family val="1"/>
        <charset val="238"/>
      </rPr>
      <t>c</t>
    </r>
  </si>
  <si>
    <r>
      <rPr>
        <vertAlign val="superscript"/>
        <sz val="11"/>
        <color indexed="8"/>
        <rFont val="Arial"/>
        <family val="2"/>
        <charset val="238"/>
      </rPr>
      <t>a</t>
    </r>
    <r>
      <rPr>
        <sz val="11"/>
        <color indexed="8"/>
        <rFont val="Arial"/>
        <family val="2"/>
        <charset val="238"/>
      </rPr>
      <t>dane prezentowane są w oparciu o wyniki Narodowego Spisu Powszechnego Ludności i Mieszkań 2011.</t>
    </r>
  </si>
  <si>
    <r>
      <t>1 201</t>
    </r>
    <r>
      <rPr>
        <vertAlign val="superscript"/>
        <sz val="11"/>
        <color indexed="8"/>
        <rFont val="Century Schoolbook"/>
        <family val="1"/>
        <charset val="238"/>
      </rPr>
      <t>a</t>
    </r>
  </si>
  <si>
    <t>1 201,0</t>
  </si>
  <si>
    <t>I-IX 2012</t>
  </si>
  <si>
    <t>I-I X(w mln zł)</t>
  </si>
  <si>
    <t>VII-IX 2012</t>
  </si>
  <si>
    <t>Biuletyn Statystyczny Nr 1-12, GUS, Warszawa 2012.</t>
  </si>
  <si>
    <t>Komunikat o sytuacji społeczno-gospodarczej województwa podlaskiego, Nr 1-12/2012, Urząd Statystyczny w Białymstoku, Białystok 2012.</t>
  </si>
  <si>
    <t>ROK 2013</t>
  </si>
  <si>
    <t>X-XII 2012</t>
  </si>
  <si>
    <t>IX-XII 2012</t>
  </si>
  <si>
    <t>Wybrane wskaźniki w latach 2004-2013</t>
  </si>
  <si>
    <r>
      <rPr>
        <b/>
        <sz val="11"/>
        <color indexed="8"/>
        <rFont val="Arial Narrow"/>
        <family val="2"/>
        <charset val="238"/>
      </rPr>
      <t xml:space="preserve">* </t>
    </r>
    <r>
      <rPr>
        <sz val="11"/>
        <color indexed="8"/>
        <rFont val="Arial Narrow"/>
        <family val="2"/>
        <charset val="238"/>
      </rPr>
      <t>stopa bezrobocia za okres grudzień 2008r. - sierpień 2009r., grudzień 2009r. - sierpień 2010r., grudzień 2010r. - sierpień 2011r. oraz grudzień 2011r. - sierpień 2012r. została skorygowana przez GUS</t>
    </r>
  </si>
  <si>
    <t>ROK 2012*</t>
  </si>
  <si>
    <t>ROK 2011*</t>
  </si>
  <si>
    <t>ROK 2010*</t>
  </si>
  <si>
    <r>
      <t>Liczba aktywnych zawodowo</t>
    </r>
    <r>
      <rPr>
        <b/>
        <vertAlign val="superscript"/>
        <sz val="12"/>
        <color indexed="8"/>
        <rFont val="Czcionka tekstu podstawowego"/>
        <charset val="238"/>
      </rPr>
      <t>1, 3</t>
    </r>
  </si>
  <si>
    <r>
      <t xml:space="preserve">3 - </t>
    </r>
    <r>
      <rPr>
        <sz val="11"/>
        <color theme="1"/>
        <rFont val="Arial Narrow"/>
        <family val="2"/>
        <charset val="238"/>
      </rPr>
      <t>Prezentowane wyniki aktywności zawodowej zmieniono w stosunku do opublikowanych w poprzednich edycjach opracowania - od I kwartału 2010. Wyniki badania zostały uogólnione w oparciu o bilanse ludności opracowane na podstawie NSP 2011. Porównywanie danych z okresu przed 2010r. i po 2010r. będzie obciążone błędnymi wnioskami. Ponadto uwzględniono zmiany metodologiczne, wyłączając z zakresu badania osoby przebywające poza gospodarstwem domowym 12 miesięcy i więcej (dotychczas było to 3 miesiące i więcej). Z uwagi na reprezentacyjną metodę badania, zalecana jest ostrożność w posługiwaniu się danymi o wartości mniejszej niż 15 tys.</t>
    </r>
  </si>
  <si>
    <t>*Prezentowane wyniki aktywności zawodowej zmieniono w stosunku do opublikowanych w poprzednich edycjach opracowania. Porównywanie danych z okresu przed 2010r. i po 2010r. będzie obciążone błędnymi wnioskami. Wyniki badania zostały uogólnione w oparciu o bilanse ludności opracowane na podstawie NSP 2011. Ponadto uwzględniono zmiany metodologiczne, wyłączając z zakresu badania osoby przebywające poza gospodarstwem domowym 12 miesięcy i więcej (dotychczas było to 3 miesiące i więcej). Z uwagi na reprezentacyjną metodę badania, zalecana jest ostrożność w posługiwaniu się danymi o wartości mniejszej niż 15 tys.</t>
  </si>
  <si>
    <t>I-XII 2012</t>
  </si>
  <si>
    <t>I-III 2013</t>
  </si>
  <si>
    <t>I-VI 2013</t>
  </si>
  <si>
    <t>I-IX 2013</t>
  </si>
  <si>
    <t>I-XII 2013</t>
  </si>
  <si>
    <t>ROK 2013*</t>
  </si>
  <si>
    <t>IV-VI 2013</t>
  </si>
  <si>
    <t>VII-IX 2013</t>
  </si>
  <si>
    <t>I- III 2013</t>
  </si>
  <si>
    <t>X-XII 2013</t>
  </si>
  <si>
    <t>38502*</t>
  </si>
  <si>
    <t>101,3*</t>
  </si>
  <si>
    <t>102,9*</t>
  </si>
  <si>
    <t>103,9*</t>
  </si>
  <si>
    <t>104,0*</t>
  </si>
  <si>
    <t>104,1*</t>
  </si>
  <si>
    <t>13,6*</t>
  </si>
  <si>
    <t>14,9*</t>
  </si>
  <si>
    <t>14,6*</t>
  </si>
  <si>
    <t>15,3*</t>
  </si>
  <si>
    <t>15,7*</t>
  </si>
  <si>
    <t>15,8*</t>
  </si>
  <si>
    <t>15,6*</t>
  </si>
  <si>
    <t>14,7*</t>
  </si>
  <si>
    <r>
      <rPr>
        <b/>
        <sz val="11"/>
        <color indexed="8"/>
        <rFont val="Century Schoolbook"/>
        <family val="1"/>
        <charset val="238"/>
      </rPr>
      <t>*</t>
    </r>
    <r>
      <rPr>
        <sz val="11"/>
        <color indexed="8"/>
        <rFont val="Century Schoolbook"/>
        <family val="1"/>
        <charset val="238"/>
      </rPr>
      <t xml:space="preserve"> stopa bezrobocia za okres grudzień 2009r. - sierpień 2012r. -  okres od grudnia 2012 do sierpnia 2013 została skorygowana przez GUS</t>
    </r>
  </si>
  <si>
    <t>38502**</t>
  </si>
  <si>
    <t>38503**</t>
  </si>
  <si>
    <t>38506**</t>
  </si>
  <si>
    <t>395656,8**</t>
  </si>
  <si>
    <t>377924,6**</t>
  </si>
  <si>
    <t>442167,4**</t>
  </si>
  <si>
    <t>393724,7**</t>
  </si>
  <si>
    <t>389243,9**</t>
  </si>
  <si>
    <t>370089,4**</t>
  </si>
  <si>
    <t>13,6**</t>
  </si>
  <si>
    <t>15,6**</t>
  </si>
  <si>
    <t>14,7**</t>
  </si>
  <si>
    <t>15,8**</t>
  </si>
  <si>
    <t>15,7**</t>
  </si>
  <si>
    <t>15,3**</t>
  </si>
  <si>
    <t>14,9**</t>
  </si>
  <si>
    <t>14,6**</t>
  </si>
  <si>
    <t>1196,5**</t>
  </si>
  <si>
    <t>1197,4**</t>
  </si>
  <si>
    <t>1196,5*</t>
  </si>
  <si>
    <t>1197,4*</t>
  </si>
  <si>
    <t>99,2b</t>
  </si>
  <si>
    <t>100,1b</t>
  </si>
  <si>
    <t>99,8b</t>
  </si>
  <si>
    <t>100,5b</t>
  </si>
  <si>
    <t>101,8b</t>
  </si>
  <si>
    <t>104,3b</t>
  </si>
  <si>
    <t>Sprzedaż produkcji budowlano – montażowej</t>
  </si>
  <si>
    <t>1082,4**</t>
  </si>
  <si>
    <t>I-IX(w mln zł)</t>
  </si>
  <si>
    <t>38505**</t>
  </si>
  <si>
    <t>38507**</t>
  </si>
  <si>
    <t>38507*</t>
  </si>
  <si>
    <t>Biuletyn Statystyczny Województwa Podlaskiego I-III kwartał 2013, Urząd Statystyczny w Białymstoku, Białystok 2013.</t>
  </si>
  <si>
    <t>Biuletyn Statystyczny Województwa Podlaskiego I-IV kwartał 2012, Urząd Statystyczny w Białymstoku, Białystok 2012.</t>
  </si>
  <si>
    <t>Komunikat o sytuacji społeczno-gospodarczej województwa podlaskiego, Nr 1-12/2013, Urząd Statystyczny w Białymstoku, Białystok 2013.</t>
  </si>
  <si>
    <t>Biuletyn Statystyczny Nr 1-12, GUS, Warszawa 2013.</t>
  </si>
  <si>
    <t>Aktywność ekonomiczna ludności Polski (w kwartałach 2008r.,2009r.,2010r.,2011r., 2012r.), GUS, Warszawa 2008-2010.</t>
  </si>
  <si>
    <t>85,8b</t>
  </si>
  <si>
    <t>93,2b</t>
  </si>
  <si>
    <t>90,6b</t>
  </si>
  <si>
    <t>89,8b</t>
  </si>
  <si>
    <t>432438,6**</t>
  </si>
  <si>
    <t>377079,8**</t>
  </si>
  <si>
    <t>369749,9**</t>
  </si>
  <si>
    <t>348858,9**</t>
  </si>
  <si>
    <t>32 097**</t>
  </si>
  <si>
    <t>36 778**</t>
  </si>
  <si>
    <t>266 53**</t>
  </si>
  <si>
    <t>ROK 2014</t>
  </si>
  <si>
    <t>Biuletyn Statystyczny Nr 1, GUS, Warszawa 2014.</t>
  </si>
  <si>
    <t>Biuletyn Statystyczny Województwa Podlaskiego I 2014, Urząd Statystyczny w Białymstoku, Białystok 2014.</t>
  </si>
  <si>
    <t>Komunikat o sytuacji społeczno-gospodarczej województwa podlaskiego, Nr 1/2014, Urząd Statystyczny w Białymstoku, Białystok 2014.</t>
  </si>
  <si>
    <t>Sytuacja gospodarstw domowych w 2009-2011r.. w świetle wyników badania budżetów gospodarstw domowych, GUS, Warszawa 2010-2012.</t>
  </si>
  <si>
    <t>3c) Wybrane wskaźniki w latach 2004-2014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</si>
</sst>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\ _z_ł"/>
    <numFmt numFmtId="167" formatCode="#,##0.0\ _z_ł"/>
  </numFmts>
  <fonts count="68">
    <font>
      <sz val="11"/>
      <color theme="1"/>
      <name val="Czcionka tekstu podstawowego"/>
      <family val="2"/>
      <charset val="238"/>
    </font>
    <font>
      <sz val="11"/>
      <color theme="1"/>
      <name val="Century Schoolbook"/>
      <family val="2"/>
      <charset val="238"/>
      <scheme val="minor"/>
    </font>
    <font>
      <sz val="11"/>
      <color theme="1"/>
      <name val="Century Schoolbook"/>
      <family val="2"/>
      <charset val="238"/>
      <scheme val="minor"/>
    </font>
    <font>
      <sz val="11"/>
      <color theme="1"/>
      <name val="Century Schoolbook"/>
      <family val="2"/>
      <charset val="238"/>
      <scheme val="minor"/>
    </font>
    <font>
      <sz val="11"/>
      <color theme="1"/>
      <name val="Century Schoolbook"/>
      <family val="2"/>
      <charset val="238"/>
      <scheme val="minor"/>
    </font>
    <font>
      <sz val="11"/>
      <color theme="1"/>
      <name val="Century Schoolbook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Czcionka tekstu podstawowego"/>
      <charset val="238"/>
    </font>
    <font>
      <sz val="11"/>
      <color indexed="8"/>
      <name val="Century Schoolbook"/>
      <family val="1"/>
      <charset val="238"/>
    </font>
    <font>
      <sz val="8"/>
      <name val="Century Schoolbook"/>
      <family val="1"/>
      <charset val="238"/>
    </font>
    <font>
      <b/>
      <sz val="11"/>
      <color indexed="8"/>
      <name val="Century Schoolbook"/>
      <family val="1"/>
      <charset val="238"/>
    </font>
    <font>
      <sz val="11"/>
      <name val="Czcionka tekstu podstawowego"/>
      <charset val="238"/>
    </font>
    <font>
      <b/>
      <sz val="11"/>
      <name val="Century Schoolbook"/>
      <family val="1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b/>
      <vertAlign val="superscript"/>
      <sz val="12"/>
      <color indexed="8"/>
      <name val="Czcionka tekstu podstawowego"/>
      <charset val="238"/>
    </font>
    <font>
      <sz val="11"/>
      <color indexed="8"/>
      <name val="Century Schoolbook"/>
      <family val="2"/>
      <charset val="238"/>
    </font>
    <font>
      <i/>
      <sz val="11"/>
      <color indexed="8"/>
      <name val="Century Schoolbook"/>
      <family val="2"/>
      <charset val="238"/>
    </font>
    <font>
      <i/>
      <sz val="11"/>
      <name val="Century Schoolbook"/>
      <family val="1"/>
      <charset val="238"/>
    </font>
    <font>
      <i/>
      <vertAlign val="superscript"/>
      <sz val="11"/>
      <name val="Century Schoolbook"/>
      <family val="1"/>
      <charset val="238"/>
    </font>
    <font>
      <vertAlign val="superscript"/>
      <sz val="11"/>
      <color indexed="8"/>
      <name val="Century Schoolbook"/>
      <family val="1"/>
      <charset val="238"/>
    </font>
    <font>
      <sz val="11"/>
      <name val="Century Schoolbook"/>
      <family val="1"/>
      <charset val="238"/>
    </font>
    <font>
      <sz val="11"/>
      <name val="Czcionka tekstu podstawowego"/>
      <family val="2"/>
      <charset val="238"/>
    </font>
    <font>
      <sz val="10"/>
      <name val="Arial CE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vertAlign val="superscript"/>
      <sz val="11"/>
      <color indexed="8"/>
      <name val="Arial Narrow"/>
      <family val="2"/>
      <charset val="238"/>
    </font>
    <font>
      <vertAlign val="superscript"/>
      <sz val="11"/>
      <name val="Century Schoolbook"/>
      <family val="1"/>
      <charset val="238"/>
    </font>
    <font>
      <b/>
      <i/>
      <sz val="12"/>
      <name val="Century Schoolbook"/>
      <family val="1"/>
      <charset val="238"/>
    </font>
    <font>
      <sz val="11"/>
      <color indexed="8"/>
      <name val="Arial"/>
      <family val="2"/>
      <charset val="238"/>
    </font>
    <font>
      <vertAlign val="superscript"/>
      <sz val="11"/>
      <color indexed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entury Schoolbook"/>
      <family val="2"/>
      <charset val="238"/>
      <scheme val="minor"/>
    </font>
    <font>
      <sz val="10"/>
      <color theme="1"/>
      <name val="Century Schoolbook"/>
      <family val="2"/>
      <charset val="238"/>
      <scheme val="minor"/>
    </font>
    <font>
      <sz val="11"/>
      <color theme="4" tint="0.79998168889431442"/>
      <name val="Czcionka tekstu podstawowego"/>
      <family val="2"/>
      <charset val="238"/>
    </font>
    <font>
      <sz val="11"/>
      <color theme="1"/>
      <name val="Century Schoolbook"/>
      <family val="1"/>
      <charset val="238"/>
      <scheme val="minor"/>
    </font>
    <font>
      <b/>
      <u/>
      <sz val="11"/>
      <name val="Century Schoolbook"/>
      <family val="1"/>
      <charset val="238"/>
      <scheme val="minor"/>
    </font>
    <font>
      <sz val="11"/>
      <color theme="1"/>
      <name val="Century Schoolbook"/>
      <family val="1"/>
      <charset val="238"/>
    </font>
    <font>
      <b/>
      <sz val="11"/>
      <color theme="1"/>
      <name val="Czcionka tekstu podstawowego"/>
      <charset val="238"/>
    </font>
    <font>
      <sz val="16"/>
      <color theme="1"/>
      <name val="Century Schoolbook"/>
      <family val="2"/>
      <charset val="238"/>
      <scheme val="minor"/>
    </font>
    <font>
      <b/>
      <sz val="9"/>
      <color rgb="FF000000"/>
      <name val="Verdana"/>
      <family val="2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sz val="12"/>
      <color theme="1"/>
      <name val="Century Schoolbook"/>
      <family val="2"/>
      <charset val="238"/>
      <scheme val="minor"/>
    </font>
    <font>
      <sz val="12"/>
      <color theme="1"/>
      <name val="Czcionka tekstu podstawowego"/>
      <family val="2"/>
      <charset val="238"/>
    </font>
    <font>
      <b/>
      <sz val="14"/>
      <color theme="1"/>
      <name val="Century Schoolbook"/>
      <family val="1"/>
      <charset val="238"/>
      <scheme val="minor"/>
    </font>
    <font>
      <sz val="11"/>
      <name val="Century Schoolbook"/>
      <family val="2"/>
      <charset val="238"/>
      <scheme val="minor"/>
    </font>
    <font>
      <b/>
      <sz val="11"/>
      <color theme="1"/>
      <name val="Century Schoolbook"/>
      <family val="2"/>
      <charset val="238"/>
      <scheme val="minor"/>
    </font>
    <font>
      <i/>
      <sz val="11"/>
      <color theme="1"/>
      <name val="Century Schoolbook"/>
      <family val="2"/>
      <charset val="238"/>
      <scheme val="minor"/>
    </font>
    <font>
      <sz val="14"/>
      <color theme="1"/>
      <name val="Century Schoolbook"/>
      <family val="2"/>
      <charset val="238"/>
      <scheme val="minor"/>
    </font>
    <font>
      <b/>
      <sz val="14"/>
      <color theme="1"/>
      <name val="Century Schoolbook"/>
      <family val="2"/>
      <charset val="238"/>
      <scheme val="minor"/>
    </font>
    <font>
      <b/>
      <sz val="11"/>
      <color theme="1"/>
      <name val="Century Schoolbook"/>
      <family val="1"/>
      <charset val="238"/>
      <scheme val="minor"/>
    </font>
    <font>
      <sz val="11"/>
      <name val="Century Schoolbook"/>
      <family val="1"/>
      <charset val="238"/>
      <scheme val="minor"/>
    </font>
    <font>
      <b/>
      <sz val="12"/>
      <color theme="1"/>
      <name val="Century Schoolbook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b/>
      <sz val="16"/>
      <color theme="1"/>
      <name val="Century Schoolbook"/>
      <family val="2"/>
      <charset val="238"/>
      <scheme val="minor"/>
    </font>
    <font>
      <b/>
      <sz val="16"/>
      <color theme="1"/>
      <name val="Century Schoolbook"/>
      <family val="1"/>
      <charset val="238"/>
      <scheme val="major"/>
    </font>
    <font>
      <b/>
      <sz val="16"/>
      <color theme="1"/>
      <name val="Century Schoolbook"/>
      <family val="1"/>
      <charset val="238"/>
      <scheme val="minor"/>
    </font>
    <font>
      <b/>
      <sz val="12"/>
      <color theme="1"/>
      <name val="Century Schoolbook"/>
      <family val="1"/>
      <charset val="238"/>
      <scheme val="major"/>
    </font>
    <font>
      <b/>
      <sz val="14"/>
      <color theme="1"/>
      <name val="Czcionka tekstu podstawowego"/>
      <charset val="238"/>
    </font>
    <font>
      <vertAlign val="superscript"/>
      <sz val="11"/>
      <color theme="1"/>
      <name val="Arial Narrow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gradientFill>
        <stop position="0">
          <color theme="0"/>
        </stop>
        <stop position="1">
          <color rgb="FFFCA19A"/>
        </stop>
      </gradientFill>
    </fill>
    <fill>
      <gradientFill>
        <stop position="0">
          <color theme="0"/>
        </stop>
        <stop position="1">
          <color rgb="FFF6AB48"/>
        </stop>
      </gradientFill>
    </fill>
    <fill>
      <gradientFill>
        <stop position="0">
          <color theme="0"/>
        </stop>
        <stop position="1">
          <color rgb="FFC5B65B"/>
        </stop>
      </gradientFill>
    </fill>
    <fill>
      <gradientFill>
        <stop position="0">
          <color theme="0"/>
        </stop>
        <stop position="1">
          <color rgb="FFF4F85A"/>
        </stop>
      </gradientFill>
    </fill>
    <fill>
      <gradientFill>
        <stop position="0">
          <color theme="0"/>
        </stop>
        <stop position="1">
          <color rgb="FFFBF697"/>
        </stop>
      </gradientFill>
    </fill>
    <fill>
      <gradientFill>
        <stop position="0">
          <color theme="0"/>
        </stop>
        <stop position="1">
          <color rgb="FFC0F995"/>
        </stop>
      </gradientFill>
    </fill>
    <fill>
      <gradientFill>
        <stop position="0">
          <color theme="0"/>
        </stop>
        <stop position="1">
          <color rgb="FFBFF7F2"/>
        </stop>
      </gradientFill>
    </fill>
    <fill>
      <gradientFill>
        <stop position="0">
          <color theme="0"/>
        </stop>
        <stop position="1">
          <color rgb="FF9FB1FB"/>
        </stop>
      </gradientFill>
    </fill>
    <fill>
      <gradientFill>
        <stop position="0">
          <color theme="0"/>
        </stop>
        <stop position="1">
          <color rgb="FF8795C3"/>
        </stop>
      </gradientFill>
    </fill>
    <fill>
      <patternFill patternType="solid">
        <fgColor theme="6" tint="0.79998168889431442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8" tint="0.39997558519241921"/>
        <bgColor indexed="9"/>
      </patternFill>
    </fill>
    <fill>
      <patternFill patternType="solid">
        <fgColor theme="4" tint="0.59999389629810485"/>
        <bgColor indexed="9"/>
      </patternFill>
    </fill>
    <fill>
      <patternFill patternType="solid">
        <fgColor rgb="FFFF9999"/>
        <bgColor indexed="9"/>
      </patternFill>
    </fill>
    <fill>
      <patternFill patternType="solid">
        <fgColor theme="2" tint="0.79998168889431442"/>
        <bgColor indexed="9"/>
      </patternFill>
    </fill>
    <fill>
      <patternFill patternType="solid">
        <fgColor rgb="FF00FF99"/>
        <bgColor indexed="9"/>
      </patternFill>
    </fill>
    <fill>
      <patternFill patternType="solid">
        <fgColor rgb="FFD494D6"/>
        <bgColor indexed="9"/>
      </patternFill>
    </fill>
    <fill>
      <patternFill patternType="solid">
        <fgColor rgb="FFFFFF66"/>
        <bgColor indexed="9"/>
      </patternFill>
    </fill>
    <fill>
      <patternFill patternType="solid">
        <fgColor rgb="FF6699FF"/>
        <bgColor indexed="9"/>
      </patternFill>
    </fill>
    <fill>
      <patternFill patternType="solid">
        <fgColor rgb="FFFF9966"/>
        <bgColor indexed="9"/>
      </patternFill>
    </fill>
    <fill>
      <patternFill patternType="solid">
        <fgColor theme="6" tint="-0.249977111117893"/>
        <bgColor indexed="9"/>
      </patternFill>
    </fill>
    <fill>
      <patternFill patternType="solid">
        <fgColor theme="4" tint="0.39997558519241921"/>
        <bgColor indexed="9"/>
      </patternFill>
    </fill>
    <fill>
      <patternFill patternType="solid">
        <fgColor theme="4" tint="-0.249977111117893"/>
        <bgColor indexed="9"/>
      </patternFill>
    </fill>
    <fill>
      <patternFill patternType="solid">
        <fgColor theme="2" tint="0.59999389629810485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theme="6" tint="0.39997558519241921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rgb="FFFF0000"/>
        <bgColor indexed="9"/>
      </patternFill>
    </fill>
    <fill>
      <patternFill patternType="solid">
        <fgColor rgb="FF66FF33"/>
        <bgColor indexed="9"/>
      </patternFill>
    </fill>
    <fill>
      <patternFill patternType="solid">
        <fgColor rgb="FFD6F2A4"/>
        <bgColor indexed="9"/>
      </patternFill>
    </fill>
    <fill>
      <patternFill patternType="solid">
        <fgColor rgb="FF00FFCC"/>
        <bgColor indexed="9"/>
      </patternFill>
    </fill>
    <fill>
      <patternFill patternType="solid">
        <fgColor rgb="FFFFC000"/>
        <bgColor indexed="9"/>
      </patternFill>
    </fill>
    <fill>
      <patternFill patternType="solid">
        <fgColor rgb="FFFFCC99"/>
        <bgColor indexed="9"/>
      </patternFill>
    </fill>
    <fill>
      <patternFill patternType="solid">
        <fgColor rgb="FFFF66FF"/>
        <bgColor indexed="9"/>
      </patternFill>
    </fill>
    <fill>
      <patternFill patternType="solid">
        <fgColor theme="9" tint="0.39997558519241921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5" tint="0.39997558519241921"/>
        <bgColor indexed="9"/>
      </patternFill>
    </fill>
    <fill>
      <patternFill patternType="solid">
        <fgColor theme="5" tint="-0.249977111117893"/>
        <bgColor indexed="9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6" tint="0.59999389629810485"/>
        <bgColor indexed="9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9" tint="-0.249977111117893"/>
        <bgColor indexed="9"/>
      </patternFill>
    </fill>
    <fill>
      <patternFill patternType="solid">
        <fgColor theme="7" tint="0.39997558519241921"/>
        <bgColor indexed="9"/>
      </patternFill>
    </fill>
    <fill>
      <patternFill patternType="solid">
        <fgColor rgb="FFFFFFFF"/>
        <bgColor indexed="9"/>
      </patternFill>
    </fill>
    <fill>
      <patternFill patternType="solid">
        <fgColor rgb="FFFFCC66"/>
        <bgColor indexed="9"/>
      </patternFill>
    </fill>
    <fill>
      <patternFill patternType="solid">
        <fgColor rgb="FFCC00FF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theme="1"/>
        <bgColor indexed="9"/>
      </patternFill>
    </fill>
    <fill>
      <patternFill patternType="lightDown">
        <bgColor theme="1"/>
      </patternFill>
    </fill>
    <fill>
      <patternFill patternType="solid">
        <fgColor rgb="FFD3FDDE"/>
        <bgColor indexed="9"/>
      </patternFill>
    </fill>
    <fill>
      <patternFill patternType="solid">
        <fgColor rgb="FF9FF3F1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Down">
        <fgColor indexed="9"/>
        <bgColor rgb="FFFFC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13" fillId="0" borderId="0"/>
    <xf numFmtId="9" fontId="31" fillId="0" borderId="0" applyFont="0" applyFill="0" applyBorder="0" applyAlignment="0" applyProtection="0"/>
  </cellStyleXfs>
  <cellXfs count="2104">
    <xf numFmtId="0" fontId="0" fillId="0" borderId="0" xfId="0"/>
    <xf numFmtId="0" fontId="0" fillId="0" borderId="0" xfId="0" applyFill="1"/>
    <xf numFmtId="0" fontId="0" fillId="0" borderId="0" xfId="0" applyBorder="1"/>
    <xf numFmtId="0" fontId="34" fillId="0" borderId="0" xfId="0" applyFont="1" applyFill="1" applyBorder="1" applyAlignment="1">
      <alignment vertical="top" wrapText="1"/>
    </xf>
    <xf numFmtId="0" fontId="34" fillId="0" borderId="0" xfId="0" applyFont="1" applyFill="1" applyBorder="1" applyAlignment="1">
      <alignment horizontal="center" vertical="top" wrapText="1"/>
    </xf>
    <xf numFmtId="0" fontId="35" fillId="0" borderId="0" xfId="0" applyFont="1" applyFill="1" applyBorder="1" applyAlignment="1">
      <alignment vertical="top" wrapText="1"/>
    </xf>
    <xf numFmtId="0" fontId="36" fillId="0" borderId="0" xfId="0" applyFont="1" applyFill="1" applyBorder="1" applyAlignment="1">
      <alignment horizontal="center" wrapText="1"/>
    </xf>
    <xf numFmtId="4" fontId="36" fillId="0" borderId="0" xfId="0" applyNumberFormat="1" applyFont="1" applyFill="1" applyBorder="1" applyAlignment="1">
      <alignment wrapText="1"/>
    </xf>
    <xf numFmtId="0" fontId="0" fillId="0" borderId="0" xfId="0" applyFill="1" applyBorder="1"/>
    <xf numFmtId="3" fontId="35" fillId="0" borderId="0" xfId="0" applyNumberFormat="1" applyFont="1" applyFill="1" applyBorder="1" applyAlignment="1">
      <alignment wrapText="1"/>
    </xf>
    <xf numFmtId="49" fontId="0" fillId="0" borderId="0" xfId="0" applyNumberFormat="1"/>
    <xf numFmtId="0" fontId="35" fillId="0" borderId="0" xfId="0" applyFont="1" applyFill="1" applyBorder="1" applyAlignment="1">
      <alignment wrapText="1"/>
    </xf>
    <xf numFmtId="0" fontId="36" fillId="0" borderId="0" xfId="0" applyFont="1" applyFill="1" applyBorder="1" applyAlignment="1">
      <alignment wrapText="1"/>
    </xf>
    <xf numFmtId="0" fontId="35" fillId="0" borderId="0" xfId="0" applyFont="1" applyFill="1" applyBorder="1" applyAlignment="1">
      <alignment wrapText="1"/>
    </xf>
    <xf numFmtId="3" fontId="35" fillId="0" borderId="0" xfId="0" applyNumberFormat="1" applyFont="1" applyFill="1" applyBorder="1" applyAlignment="1">
      <alignment vertical="top" wrapText="1"/>
    </xf>
    <xf numFmtId="0" fontId="34" fillId="0" borderId="0" xfId="0" applyFont="1" applyFill="1" applyBorder="1" applyAlignment="1">
      <alignment wrapText="1"/>
    </xf>
    <xf numFmtId="0" fontId="35" fillId="0" borderId="0" xfId="0" applyFont="1" applyFill="1" applyBorder="1" applyAlignment="1">
      <alignment textRotation="90" wrapText="1"/>
    </xf>
    <xf numFmtId="0" fontId="37" fillId="0" borderId="0" xfId="0" applyFont="1"/>
    <xf numFmtId="0" fontId="37" fillId="0" borderId="0" xfId="0" applyFont="1" applyFill="1" applyBorder="1" applyAlignment="1">
      <alignment vertical="top" wrapText="1"/>
    </xf>
    <xf numFmtId="0" fontId="37" fillId="0" borderId="0" xfId="0" applyFont="1" applyFill="1" applyBorder="1" applyAlignment="1">
      <alignment wrapText="1"/>
    </xf>
    <xf numFmtId="0" fontId="38" fillId="0" borderId="0" xfId="0" applyFont="1" applyFill="1" applyBorder="1" applyAlignment="1">
      <alignment wrapText="1"/>
    </xf>
    <xf numFmtId="0" fontId="37" fillId="0" borderId="0" xfId="0" applyFont="1" applyFill="1"/>
    <xf numFmtId="0" fontId="37" fillId="0" borderId="0" xfId="0" applyFont="1" applyFill="1" applyBorder="1"/>
    <xf numFmtId="0" fontId="0" fillId="2" borderId="0" xfId="0" applyFill="1"/>
    <xf numFmtId="0" fontId="0" fillId="0" borderId="0" xfId="0" applyNumberFormat="1" applyFill="1" applyBorder="1" applyAlignment="1">
      <alignment horizontal="left"/>
    </xf>
    <xf numFmtId="1" fontId="0" fillId="0" borderId="0" xfId="0" applyNumberFormat="1" applyFill="1" applyBorder="1" applyAlignment="1">
      <alignment horizontal="left"/>
    </xf>
    <xf numFmtId="164" fontId="0" fillId="0" borderId="0" xfId="0" applyNumberFormat="1" applyFill="1" applyBorder="1" applyAlignment="1">
      <alignment horizontal="left"/>
    </xf>
    <xf numFmtId="0" fontId="39" fillId="0" borderId="0" xfId="0" applyFont="1" applyBorder="1"/>
    <xf numFmtId="0" fontId="39" fillId="0" borderId="0" xfId="0" applyFont="1" applyBorder="1" applyAlignment="1"/>
    <xf numFmtId="0" fontId="0" fillId="3" borderId="0" xfId="0" applyFill="1"/>
    <xf numFmtId="0" fontId="0" fillId="3" borderId="0" xfId="0" applyFill="1" applyBorder="1"/>
    <xf numFmtId="0" fontId="37" fillId="3" borderId="0" xfId="0" applyFont="1" applyFill="1"/>
    <xf numFmtId="0" fontId="0" fillId="0" borderId="0" xfId="0" applyFont="1"/>
    <xf numFmtId="0" fontId="0" fillId="0" borderId="1" xfId="0" applyNumberFormat="1" applyFill="1" applyBorder="1" applyAlignment="1">
      <alignment horizontal="left"/>
    </xf>
    <xf numFmtId="1" fontId="0" fillId="0" borderId="1" xfId="0" applyNumberFormat="1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17" fontId="0" fillId="0" borderId="0" xfId="0" applyNumberFormat="1"/>
    <xf numFmtId="16" fontId="0" fillId="0" borderId="0" xfId="0" applyNumberFormat="1"/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1" fontId="0" fillId="0" borderId="3" xfId="0" applyNumberFormat="1" applyFill="1" applyBorder="1" applyAlignment="1">
      <alignment horizontal="left"/>
    </xf>
    <xf numFmtId="0" fontId="37" fillId="0" borderId="0" xfId="0" applyFont="1" applyBorder="1"/>
    <xf numFmtId="0" fontId="0" fillId="0" borderId="0" xfId="0" applyFill="1" applyBorder="1" applyAlignment="1">
      <alignment horizontal="center" vertical="center"/>
    </xf>
    <xf numFmtId="0" fontId="37" fillId="0" borderId="0" xfId="0" applyFont="1" applyFill="1" applyBorder="1" applyAlignment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35" fillId="0" borderId="0" xfId="0" applyFont="1" applyFill="1" applyBorder="1" applyAlignment="1">
      <alignment horizontal="left" textRotation="90" wrapText="1"/>
    </xf>
    <xf numFmtId="0" fontId="35" fillId="0" borderId="0" xfId="0" applyFont="1" applyFill="1" applyBorder="1" applyAlignment="1">
      <alignment horizontal="left" wrapText="1"/>
    </xf>
    <xf numFmtId="3" fontId="35" fillId="0" borderId="0" xfId="0" applyNumberFormat="1" applyFont="1" applyFill="1" applyBorder="1" applyAlignment="1">
      <alignment horizontal="left" wrapText="1"/>
    </xf>
    <xf numFmtId="0" fontId="37" fillId="0" borderId="0" xfId="0" applyFont="1" applyAlignment="1">
      <alignment horizontal="left"/>
    </xf>
    <xf numFmtId="165" fontId="0" fillId="0" borderId="0" xfId="0" applyNumberFormat="1" applyFill="1" applyAlignment="1">
      <alignment horizontal="left"/>
    </xf>
    <xf numFmtId="165" fontId="0" fillId="0" borderId="0" xfId="0" applyNumberFormat="1" applyFill="1"/>
    <xf numFmtId="49" fontId="40" fillId="0" borderId="0" xfId="0" applyNumberFormat="1" applyFont="1"/>
    <xf numFmtId="49" fontId="41" fillId="0" borderId="0" xfId="1" applyNumberFormat="1" applyFont="1" applyAlignment="1" applyProtection="1"/>
    <xf numFmtId="0" fontId="40" fillId="0" borderId="0" xfId="0" applyFont="1"/>
    <xf numFmtId="0" fontId="41" fillId="0" borderId="0" xfId="1" applyFont="1" applyAlignment="1" applyProtection="1"/>
    <xf numFmtId="0" fontId="0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33" fillId="0" borderId="0" xfId="0" applyFont="1" applyBorder="1"/>
    <xf numFmtId="0" fontId="37" fillId="0" borderId="0" xfId="0" applyFont="1" applyBorder="1" applyAlignment="1"/>
    <xf numFmtId="0" fontId="42" fillId="0" borderId="0" xfId="0" applyFont="1"/>
    <xf numFmtId="0" fontId="0" fillId="0" borderId="0" xfId="0" applyFont="1" applyAlignment="1">
      <alignment horizontal="left"/>
    </xf>
    <xf numFmtId="0" fontId="0" fillId="0" borderId="0" xfId="0" applyBorder="1" applyAlignment="1">
      <alignment horizontal="center" vertical="center"/>
    </xf>
    <xf numFmtId="0" fontId="37" fillId="0" borderId="0" xfId="0" applyFont="1" applyBorder="1" applyAlignment="1">
      <alignment horizontal="left"/>
    </xf>
    <xf numFmtId="0" fontId="4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3" fontId="14" fillId="0" borderId="0" xfId="2" applyNumberFormat="1" applyFont="1" applyBorder="1"/>
    <xf numFmtId="165" fontId="44" fillId="3" borderId="0" xfId="0" applyNumberFormat="1" applyFont="1" applyFill="1" applyBorder="1"/>
    <xf numFmtId="0" fontId="45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43" fillId="0" borderId="0" xfId="0" applyFont="1" applyAlignment="1">
      <alignment horizontal="left" vertical="top"/>
    </xf>
    <xf numFmtId="0" fontId="0" fillId="4" borderId="1" xfId="0" applyFill="1" applyBorder="1" applyAlignment="1">
      <alignment horizontal="left"/>
    </xf>
    <xf numFmtId="167" fontId="0" fillId="5" borderId="1" xfId="0" applyNumberFormat="1" applyFill="1" applyBorder="1" applyAlignment="1">
      <alignment horizontal="left" vertical="center"/>
    </xf>
    <xf numFmtId="166" fontId="0" fillId="5" borderId="1" xfId="0" applyNumberFormat="1" applyFill="1" applyBorder="1" applyAlignment="1">
      <alignment horizontal="left"/>
    </xf>
    <xf numFmtId="166" fontId="0" fillId="6" borderId="1" xfId="0" applyNumberFormat="1" applyFill="1" applyBorder="1" applyAlignment="1">
      <alignment horizontal="left"/>
    </xf>
    <xf numFmtId="1" fontId="0" fillId="7" borderId="1" xfId="0" applyNumberFormat="1" applyFill="1" applyBorder="1" applyAlignment="1">
      <alignment horizontal="left"/>
    </xf>
    <xf numFmtId="167" fontId="0" fillId="7" borderId="1" xfId="0" applyNumberFormat="1" applyFill="1" applyBorder="1" applyAlignment="1">
      <alignment horizontal="left"/>
    </xf>
    <xf numFmtId="166" fontId="0" fillId="8" borderId="1" xfId="0" applyNumberFormat="1" applyFill="1" applyBorder="1" applyAlignment="1">
      <alignment horizontal="left"/>
    </xf>
    <xf numFmtId="166" fontId="0" fillId="8" borderId="1" xfId="0" applyNumberFormat="1" applyFill="1" applyBorder="1" applyAlignment="1">
      <alignment horizontal="left" vertical="center"/>
    </xf>
    <xf numFmtId="166" fontId="0" fillId="9" borderId="1" xfId="0" applyNumberFormat="1" applyFill="1" applyBorder="1" applyAlignment="1">
      <alignment horizontal="left" vertical="center"/>
    </xf>
    <xf numFmtId="167" fontId="0" fillId="10" borderId="1" xfId="0" applyNumberFormat="1" applyFill="1" applyBorder="1" applyAlignment="1">
      <alignment horizontal="left"/>
    </xf>
    <xf numFmtId="167" fontId="0" fillId="11" borderId="1" xfId="0" applyNumberFormat="1" applyFill="1" applyBorder="1" applyAlignment="1">
      <alignment horizontal="left"/>
    </xf>
    <xf numFmtId="167" fontId="0" fillId="12" borderId="1" xfId="0" applyNumberFormat="1" applyFill="1" applyBorder="1" applyAlignment="1">
      <alignment horizontal="left"/>
    </xf>
    <xf numFmtId="165" fontId="0" fillId="5" borderId="1" xfId="0" applyNumberFormat="1" applyFill="1" applyBorder="1" applyAlignment="1">
      <alignment horizontal="left" vertical="center"/>
    </xf>
    <xf numFmtId="4" fontId="0" fillId="5" borderId="1" xfId="0" applyNumberFormat="1" applyFill="1" applyBorder="1" applyAlignment="1">
      <alignment horizontal="left" vertical="center"/>
    </xf>
    <xf numFmtId="1" fontId="0" fillId="7" borderId="1" xfId="0" applyNumberFormat="1" applyFill="1" applyBorder="1" applyAlignment="1">
      <alignment horizontal="left" vertical="center"/>
    </xf>
    <xf numFmtId="167" fontId="46" fillId="7" borderId="1" xfId="0" applyNumberFormat="1" applyFont="1" applyFill="1" applyBorder="1" applyAlignment="1">
      <alignment horizontal="left" vertical="center"/>
    </xf>
    <xf numFmtId="1" fontId="46" fillId="7" borderId="1" xfId="0" applyNumberFormat="1" applyFont="1" applyFill="1" applyBorder="1" applyAlignment="1">
      <alignment horizontal="left" vertical="center"/>
    </xf>
    <xf numFmtId="166" fontId="46" fillId="9" borderId="1" xfId="0" applyNumberFormat="1" applyFont="1" applyFill="1" applyBorder="1" applyAlignment="1">
      <alignment horizontal="left" vertical="center"/>
    </xf>
    <xf numFmtId="167" fontId="0" fillId="7" borderId="1" xfId="0" applyNumberFormat="1" applyFill="1" applyBorder="1" applyAlignment="1">
      <alignment horizontal="left" vertical="center"/>
    </xf>
    <xf numFmtId="166" fontId="43" fillId="9" borderId="1" xfId="0" applyNumberFormat="1" applyFont="1" applyFill="1" applyBorder="1" applyAlignment="1">
      <alignment horizontal="left" vertical="center"/>
    </xf>
    <xf numFmtId="1" fontId="46" fillId="7" borderId="1" xfId="0" applyNumberFormat="1" applyFont="1" applyFill="1" applyBorder="1" applyAlignment="1">
      <alignment horizontal="left"/>
    </xf>
    <xf numFmtId="167" fontId="47" fillId="7" borderId="1" xfId="0" applyNumberFormat="1" applyFont="1" applyFill="1" applyBorder="1" applyAlignment="1">
      <alignment horizontal="left"/>
    </xf>
    <xf numFmtId="166" fontId="47" fillId="8" borderId="1" xfId="0" applyNumberFormat="1" applyFont="1" applyFill="1" applyBorder="1" applyAlignment="1">
      <alignment horizontal="left"/>
    </xf>
    <xf numFmtId="166" fontId="46" fillId="9" borderId="1" xfId="0" applyNumberFormat="1" applyFont="1" applyFill="1" applyBorder="1" applyAlignment="1">
      <alignment horizontal="left"/>
    </xf>
    <xf numFmtId="166" fontId="46" fillId="8" borderId="1" xfId="0" applyNumberFormat="1" applyFont="1" applyFill="1" applyBorder="1" applyAlignment="1">
      <alignment horizontal="left"/>
    </xf>
    <xf numFmtId="165" fontId="46" fillId="5" borderId="1" xfId="0" applyNumberFormat="1" applyFont="1" applyFill="1" applyBorder="1" applyAlignment="1">
      <alignment horizontal="left" vertical="center"/>
    </xf>
    <xf numFmtId="166" fontId="43" fillId="5" borderId="1" xfId="0" applyNumberFormat="1" applyFont="1" applyFill="1" applyBorder="1" applyAlignment="1">
      <alignment horizontal="left" vertical="top"/>
    </xf>
    <xf numFmtId="166" fontId="43" fillId="6" borderId="1" xfId="0" applyNumberFormat="1" applyFont="1" applyFill="1" applyBorder="1" applyAlignment="1">
      <alignment horizontal="left" vertical="top"/>
    </xf>
    <xf numFmtId="1" fontId="46" fillId="7" borderId="1" xfId="0" applyNumberFormat="1" applyFont="1" applyFill="1" applyBorder="1" applyAlignment="1">
      <alignment horizontal="left" vertical="top"/>
    </xf>
    <xf numFmtId="167" fontId="43" fillId="7" borderId="1" xfId="0" applyNumberFormat="1" applyFont="1" applyFill="1" applyBorder="1" applyAlignment="1">
      <alignment horizontal="left" vertical="top"/>
    </xf>
    <xf numFmtId="166" fontId="0" fillId="8" borderId="1" xfId="0" applyNumberFormat="1" applyFill="1" applyBorder="1" applyAlignment="1">
      <alignment horizontal="left" vertical="top"/>
    </xf>
    <xf numFmtId="166" fontId="46" fillId="9" borderId="1" xfId="0" applyNumberFormat="1" applyFont="1" applyFill="1" applyBorder="1" applyAlignment="1">
      <alignment horizontal="left" vertical="top"/>
    </xf>
    <xf numFmtId="167" fontId="0" fillId="10" borderId="1" xfId="0" applyNumberFormat="1" applyFill="1" applyBorder="1" applyAlignment="1">
      <alignment horizontal="left" vertical="top"/>
    </xf>
    <xf numFmtId="167" fontId="43" fillId="11" borderId="1" xfId="0" applyNumberFormat="1" applyFont="1" applyFill="1" applyBorder="1" applyAlignment="1">
      <alignment horizontal="left" vertical="top"/>
    </xf>
    <xf numFmtId="167" fontId="43" fillId="12" borderId="1" xfId="0" applyNumberFormat="1" applyFont="1" applyFill="1" applyBorder="1" applyAlignment="1">
      <alignment horizontal="left" vertical="top"/>
    </xf>
    <xf numFmtId="0" fontId="21" fillId="0" borderId="0" xfId="0" applyFont="1"/>
    <xf numFmtId="0" fontId="22" fillId="0" borderId="0" xfId="0" applyFont="1"/>
    <xf numFmtId="0" fontId="49" fillId="0" borderId="0" xfId="0" applyFont="1" applyBorder="1" applyAlignment="1"/>
    <xf numFmtId="0" fontId="49" fillId="0" borderId="0" xfId="0" applyFont="1"/>
    <xf numFmtId="0" fontId="50" fillId="0" borderId="0" xfId="0" applyFont="1"/>
    <xf numFmtId="0" fontId="23" fillId="0" borderId="0" xfId="0" applyFont="1" applyFill="1" applyBorder="1"/>
    <xf numFmtId="1" fontId="23" fillId="0" borderId="0" xfId="0" applyNumberFormat="1" applyFont="1" applyFill="1" applyBorder="1" applyAlignment="1">
      <alignment horizontal="right"/>
    </xf>
    <xf numFmtId="49" fontId="51" fillId="0" borderId="0" xfId="0" applyNumberFormat="1" applyFont="1" applyAlignment="1">
      <alignment horizontal="center"/>
    </xf>
    <xf numFmtId="0" fontId="0" fillId="0" borderId="0" xfId="0" applyBorder="1" applyAlignment="1">
      <alignment horizontal="left"/>
    </xf>
    <xf numFmtId="166" fontId="37" fillId="13" borderId="1" xfId="0" applyNumberFormat="1" applyFont="1" applyFill="1" applyBorder="1" applyAlignment="1">
      <alignment horizontal="left" vertical="center"/>
    </xf>
    <xf numFmtId="0" fontId="37" fillId="13" borderId="1" xfId="0" applyFont="1" applyFill="1" applyBorder="1" applyAlignment="1">
      <alignment horizontal="left" vertical="center"/>
    </xf>
    <xf numFmtId="164" fontId="37" fillId="13" borderId="1" xfId="0" applyNumberFormat="1" applyFont="1" applyFill="1" applyBorder="1" applyAlignment="1">
      <alignment horizontal="left" vertical="center"/>
    </xf>
    <xf numFmtId="167" fontId="37" fillId="13" borderId="1" xfId="0" applyNumberFormat="1" applyFont="1" applyFill="1" applyBorder="1" applyAlignment="1">
      <alignment horizontal="left" vertical="center"/>
    </xf>
    <xf numFmtId="164" fontId="37" fillId="13" borderId="1" xfId="0" applyNumberFormat="1" applyFont="1" applyFill="1" applyBorder="1" applyAlignment="1">
      <alignment horizontal="left" vertical="center" wrapText="1"/>
    </xf>
    <xf numFmtId="4" fontId="37" fillId="13" borderId="1" xfId="0" applyNumberFormat="1" applyFont="1" applyFill="1" applyBorder="1" applyAlignment="1">
      <alignment horizontal="left" vertical="center"/>
    </xf>
    <xf numFmtId="0" fontId="37" fillId="13" borderId="1" xfId="0" applyFont="1" applyFill="1" applyBorder="1" applyAlignment="1">
      <alignment horizontal="left" vertical="center" wrapText="1"/>
    </xf>
    <xf numFmtId="165" fontId="37" fillId="13" borderId="1" xfId="0" applyNumberFormat="1" applyFont="1" applyFill="1" applyBorder="1" applyAlignment="1">
      <alignment horizontal="left" vertical="center"/>
    </xf>
    <xf numFmtId="164" fontId="52" fillId="13" borderId="1" xfId="0" applyNumberFormat="1" applyFont="1" applyFill="1" applyBorder="1" applyAlignment="1">
      <alignment horizontal="left" vertical="center"/>
    </xf>
    <xf numFmtId="166" fontId="37" fillId="15" borderId="1" xfId="0" applyNumberFormat="1" applyFont="1" applyFill="1" applyBorder="1" applyAlignment="1">
      <alignment horizontal="left" vertical="center"/>
    </xf>
    <xf numFmtId="0" fontId="37" fillId="15" borderId="1" xfId="0" applyFont="1" applyFill="1" applyBorder="1" applyAlignment="1">
      <alignment horizontal="left" vertical="center"/>
    </xf>
    <xf numFmtId="167" fontId="37" fillId="15" borderId="1" xfId="0" applyNumberFormat="1" applyFont="1" applyFill="1" applyBorder="1" applyAlignment="1">
      <alignment horizontal="left" vertical="center"/>
    </xf>
    <xf numFmtId="164" fontId="37" fillId="15" borderId="1" xfId="0" applyNumberFormat="1" applyFont="1" applyFill="1" applyBorder="1" applyAlignment="1">
      <alignment horizontal="left" vertical="center" wrapText="1"/>
    </xf>
    <xf numFmtId="0" fontId="37" fillId="15" borderId="1" xfId="0" applyFont="1" applyFill="1" applyBorder="1" applyAlignment="1">
      <alignment horizontal="left" vertical="center" wrapText="1"/>
    </xf>
    <xf numFmtId="4" fontId="37" fillId="15" borderId="1" xfId="0" applyNumberFormat="1" applyFont="1" applyFill="1" applyBorder="1" applyAlignment="1">
      <alignment horizontal="left" vertical="center"/>
    </xf>
    <xf numFmtId="164" fontId="37" fillId="15" borderId="1" xfId="0" applyNumberFormat="1" applyFont="1" applyFill="1" applyBorder="1" applyAlignment="1">
      <alignment horizontal="left" vertical="center"/>
    </xf>
    <xf numFmtId="164" fontId="52" fillId="15" borderId="1" xfId="0" applyNumberFormat="1" applyFont="1" applyFill="1" applyBorder="1" applyAlignment="1">
      <alignment horizontal="left" vertical="center"/>
    </xf>
    <xf numFmtId="2" fontId="37" fillId="15" borderId="1" xfId="0" applyNumberFormat="1" applyFont="1" applyFill="1" applyBorder="1" applyAlignment="1">
      <alignment horizontal="left" vertical="center"/>
    </xf>
    <xf numFmtId="166" fontId="37" fillId="16" borderId="1" xfId="0" applyNumberFormat="1" applyFont="1" applyFill="1" applyBorder="1" applyAlignment="1">
      <alignment horizontal="left" vertical="center"/>
    </xf>
    <xf numFmtId="0" fontId="37" fillId="16" borderId="1" xfId="0" applyFont="1" applyFill="1" applyBorder="1" applyAlignment="1">
      <alignment horizontal="left" vertical="center"/>
    </xf>
    <xf numFmtId="167" fontId="37" fillId="16" borderId="1" xfId="0" applyNumberFormat="1" applyFont="1" applyFill="1" applyBorder="1" applyAlignment="1">
      <alignment horizontal="left" vertical="center"/>
    </xf>
    <xf numFmtId="164" fontId="37" fillId="16" borderId="1" xfId="0" applyNumberFormat="1" applyFont="1" applyFill="1" applyBorder="1" applyAlignment="1">
      <alignment horizontal="left" vertical="center" wrapText="1"/>
    </xf>
    <xf numFmtId="0" fontId="37" fillId="16" borderId="1" xfId="0" applyFont="1" applyFill="1" applyBorder="1" applyAlignment="1">
      <alignment horizontal="left" vertical="center" wrapText="1"/>
    </xf>
    <xf numFmtId="4" fontId="37" fillId="16" borderId="1" xfId="0" applyNumberFormat="1" applyFont="1" applyFill="1" applyBorder="1" applyAlignment="1">
      <alignment horizontal="left" vertical="center"/>
    </xf>
    <xf numFmtId="164" fontId="37" fillId="16" borderId="1" xfId="0" applyNumberFormat="1" applyFont="1" applyFill="1" applyBorder="1" applyAlignment="1">
      <alignment horizontal="left" vertical="center"/>
    </xf>
    <xf numFmtId="2" fontId="37" fillId="16" borderId="1" xfId="0" applyNumberFormat="1" applyFont="1" applyFill="1" applyBorder="1" applyAlignment="1">
      <alignment horizontal="left" vertical="center"/>
    </xf>
    <xf numFmtId="166" fontId="37" fillId="17" borderId="1" xfId="0" applyNumberFormat="1" applyFont="1" applyFill="1" applyBorder="1" applyAlignment="1">
      <alignment horizontal="left" vertical="center"/>
    </xf>
    <xf numFmtId="0" fontId="37" fillId="17" borderId="1" xfId="0" applyFont="1" applyFill="1" applyBorder="1" applyAlignment="1">
      <alignment horizontal="left" vertical="center"/>
    </xf>
    <xf numFmtId="164" fontId="37" fillId="17" borderId="1" xfId="0" applyNumberFormat="1" applyFont="1" applyFill="1" applyBorder="1" applyAlignment="1">
      <alignment horizontal="left" vertical="center"/>
    </xf>
    <xf numFmtId="167" fontId="37" fillId="17" borderId="1" xfId="0" applyNumberFormat="1" applyFont="1" applyFill="1" applyBorder="1" applyAlignment="1">
      <alignment horizontal="left" vertical="center"/>
    </xf>
    <xf numFmtId="4" fontId="37" fillId="17" borderId="1" xfId="0" applyNumberFormat="1" applyFont="1" applyFill="1" applyBorder="1" applyAlignment="1">
      <alignment horizontal="left" vertical="center"/>
    </xf>
    <xf numFmtId="166" fontId="37" fillId="18" borderId="1" xfId="0" applyNumberFormat="1" applyFont="1" applyFill="1" applyBorder="1" applyAlignment="1">
      <alignment horizontal="left" vertical="center"/>
    </xf>
    <xf numFmtId="0" fontId="37" fillId="18" borderId="1" xfId="0" applyFont="1" applyFill="1" applyBorder="1" applyAlignment="1">
      <alignment horizontal="left" vertical="center"/>
    </xf>
    <xf numFmtId="164" fontId="37" fillId="18" borderId="1" xfId="0" applyNumberFormat="1" applyFont="1" applyFill="1" applyBorder="1" applyAlignment="1">
      <alignment horizontal="left" vertical="center"/>
    </xf>
    <xf numFmtId="167" fontId="37" fillId="18" borderId="1" xfId="0" applyNumberFormat="1" applyFont="1" applyFill="1" applyBorder="1" applyAlignment="1">
      <alignment horizontal="left" vertical="center"/>
    </xf>
    <xf numFmtId="4" fontId="37" fillId="18" borderId="1" xfId="0" applyNumberFormat="1" applyFont="1" applyFill="1" applyBorder="1" applyAlignment="1">
      <alignment horizontal="left" vertical="center"/>
    </xf>
    <xf numFmtId="2" fontId="37" fillId="18" borderId="1" xfId="0" applyNumberFormat="1" applyFont="1" applyFill="1" applyBorder="1" applyAlignment="1">
      <alignment horizontal="left" vertical="center"/>
    </xf>
    <xf numFmtId="166" fontId="37" fillId="19" borderId="1" xfId="0" applyNumberFormat="1" applyFont="1" applyFill="1" applyBorder="1" applyAlignment="1">
      <alignment horizontal="left" vertical="center"/>
    </xf>
    <xf numFmtId="0" fontId="37" fillId="19" borderId="1" xfId="0" applyFont="1" applyFill="1" applyBorder="1" applyAlignment="1">
      <alignment horizontal="left" vertical="center"/>
    </xf>
    <xf numFmtId="167" fontId="37" fillId="19" borderId="1" xfId="0" applyNumberFormat="1" applyFont="1" applyFill="1" applyBorder="1" applyAlignment="1">
      <alignment horizontal="left" vertical="center"/>
    </xf>
    <xf numFmtId="4" fontId="37" fillId="19" borderId="1" xfId="0" applyNumberFormat="1" applyFont="1" applyFill="1" applyBorder="1" applyAlignment="1">
      <alignment horizontal="left" vertical="center"/>
    </xf>
    <xf numFmtId="164" fontId="37" fillId="19" borderId="1" xfId="0" applyNumberFormat="1" applyFont="1" applyFill="1" applyBorder="1" applyAlignment="1">
      <alignment horizontal="left" vertical="center"/>
    </xf>
    <xf numFmtId="3" fontId="37" fillId="19" borderId="1" xfId="0" applyNumberFormat="1" applyFont="1" applyFill="1" applyBorder="1" applyAlignment="1">
      <alignment horizontal="left" vertical="center"/>
    </xf>
    <xf numFmtId="2" fontId="37" fillId="19" borderId="1" xfId="0" applyNumberFormat="1" applyFont="1" applyFill="1" applyBorder="1" applyAlignment="1">
      <alignment horizontal="left" vertical="center"/>
    </xf>
    <xf numFmtId="0" fontId="37" fillId="20" borderId="1" xfId="0" applyFont="1" applyFill="1" applyBorder="1" applyAlignment="1">
      <alignment horizontal="left" vertical="center"/>
    </xf>
    <xf numFmtId="166" fontId="37" fillId="20" borderId="1" xfId="0" applyNumberFormat="1" applyFont="1" applyFill="1" applyBorder="1" applyAlignment="1">
      <alignment horizontal="left" vertical="center"/>
    </xf>
    <xf numFmtId="164" fontId="37" fillId="20" borderId="1" xfId="0" applyNumberFormat="1" applyFont="1" applyFill="1" applyBorder="1" applyAlignment="1">
      <alignment horizontal="left" vertical="center"/>
    </xf>
    <xf numFmtId="167" fontId="37" fillId="20" borderId="1" xfId="0" applyNumberFormat="1" applyFont="1" applyFill="1" applyBorder="1" applyAlignment="1">
      <alignment horizontal="left" vertical="center"/>
    </xf>
    <xf numFmtId="4" fontId="37" fillId="20" borderId="1" xfId="0" applyNumberFormat="1" applyFont="1" applyFill="1" applyBorder="1" applyAlignment="1">
      <alignment horizontal="left" vertical="center"/>
    </xf>
    <xf numFmtId="2" fontId="37" fillId="20" borderId="1" xfId="0" applyNumberFormat="1" applyFont="1" applyFill="1" applyBorder="1" applyAlignment="1">
      <alignment horizontal="left" vertical="center"/>
    </xf>
    <xf numFmtId="0" fontId="37" fillId="20" borderId="1" xfId="0" applyNumberFormat="1" applyFont="1" applyFill="1" applyBorder="1" applyAlignment="1">
      <alignment horizontal="left" vertical="center"/>
    </xf>
    <xf numFmtId="166" fontId="37" fillId="21" borderId="1" xfId="0" applyNumberFormat="1" applyFont="1" applyFill="1" applyBorder="1" applyAlignment="1">
      <alignment horizontal="left" vertical="center"/>
    </xf>
    <xf numFmtId="0" fontId="37" fillId="21" borderId="1" xfId="0" applyFont="1" applyFill="1" applyBorder="1" applyAlignment="1">
      <alignment horizontal="left" vertical="center"/>
    </xf>
    <xf numFmtId="167" fontId="37" fillId="21" borderId="1" xfId="0" applyNumberFormat="1" applyFont="1" applyFill="1" applyBorder="1" applyAlignment="1">
      <alignment horizontal="left" vertical="center"/>
    </xf>
    <xf numFmtId="164" fontId="37" fillId="21" borderId="1" xfId="0" applyNumberFormat="1" applyFont="1" applyFill="1" applyBorder="1" applyAlignment="1">
      <alignment horizontal="left" vertical="center"/>
    </xf>
    <xf numFmtId="166" fontId="40" fillId="21" borderId="1" xfId="0" applyNumberFormat="1" applyFont="1" applyFill="1" applyBorder="1" applyAlignment="1">
      <alignment horizontal="left" vertical="center"/>
    </xf>
    <xf numFmtId="2" fontId="40" fillId="21" borderId="1" xfId="0" applyNumberFormat="1" applyFont="1" applyFill="1" applyBorder="1" applyAlignment="1">
      <alignment horizontal="left" vertical="center"/>
    </xf>
    <xf numFmtId="0" fontId="37" fillId="21" borderId="1" xfId="0" applyNumberFormat="1" applyFont="1" applyFill="1" applyBorder="1" applyAlignment="1">
      <alignment horizontal="left" vertical="center"/>
    </xf>
    <xf numFmtId="164" fontId="40" fillId="21" borderId="1" xfId="0" applyNumberFormat="1" applyFont="1" applyFill="1" applyBorder="1" applyAlignment="1">
      <alignment horizontal="left" vertical="center"/>
    </xf>
    <xf numFmtId="164" fontId="37" fillId="17" borderId="1" xfId="0" applyNumberFormat="1" applyFont="1" applyFill="1" applyBorder="1" applyAlignment="1">
      <alignment horizontal="left"/>
    </xf>
    <xf numFmtId="166" fontId="37" fillId="22" borderId="1" xfId="0" applyNumberFormat="1" applyFont="1" applyFill="1" applyBorder="1" applyAlignment="1">
      <alignment horizontal="left" vertical="center"/>
    </xf>
    <xf numFmtId="0" fontId="37" fillId="22" borderId="1" xfId="0" applyFont="1" applyFill="1" applyBorder="1" applyAlignment="1">
      <alignment horizontal="left" vertical="center"/>
    </xf>
    <xf numFmtId="167" fontId="37" fillId="22" borderId="1" xfId="0" applyNumberFormat="1" applyFont="1" applyFill="1" applyBorder="1" applyAlignment="1">
      <alignment horizontal="left" vertical="center"/>
    </xf>
    <xf numFmtId="4" fontId="37" fillId="22" borderId="1" xfId="0" applyNumberFormat="1" applyFont="1" applyFill="1" applyBorder="1" applyAlignment="1">
      <alignment horizontal="left" vertical="center"/>
    </xf>
    <xf numFmtId="164" fontId="37" fillId="22" borderId="1" xfId="0" applyNumberFormat="1" applyFont="1" applyFill="1" applyBorder="1" applyAlignment="1">
      <alignment horizontal="left" vertical="center"/>
    </xf>
    <xf numFmtId="164" fontId="37" fillId="22" borderId="1" xfId="0" applyNumberFormat="1" applyFont="1" applyFill="1" applyBorder="1" applyAlignment="1">
      <alignment horizontal="left"/>
    </xf>
    <xf numFmtId="4" fontId="37" fillId="21" borderId="1" xfId="0" applyNumberFormat="1" applyFont="1" applyFill="1" applyBorder="1" applyAlignment="1">
      <alignment horizontal="left" vertical="center"/>
    </xf>
    <xf numFmtId="166" fontId="37" fillId="23" borderId="1" xfId="0" applyNumberFormat="1" applyFont="1" applyFill="1" applyBorder="1" applyAlignment="1">
      <alignment horizontal="left" vertical="center"/>
    </xf>
    <xf numFmtId="0" fontId="37" fillId="23" borderId="1" xfId="0" applyFont="1" applyFill="1" applyBorder="1" applyAlignment="1">
      <alignment horizontal="left" vertical="center"/>
    </xf>
    <xf numFmtId="167" fontId="37" fillId="23" borderId="1" xfId="0" applyNumberFormat="1" applyFont="1" applyFill="1" applyBorder="1" applyAlignment="1">
      <alignment horizontal="left" vertical="center"/>
    </xf>
    <xf numFmtId="4" fontId="37" fillId="23" borderId="1" xfId="0" applyNumberFormat="1" applyFont="1" applyFill="1" applyBorder="1" applyAlignment="1">
      <alignment horizontal="left" vertical="center"/>
    </xf>
    <xf numFmtId="164" fontId="37" fillId="23" borderId="1" xfId="0" applyNumberFormat="1" applyFont="1" applyFill="1" applyBorder="1" applyAlignment="1">
      <alignment horizontal="left" vertical="center"/>
    </xf>
    <xf numFmtId="166" fontId="37" fillId="24" borderId="1" xfId="0" applyNumberFormat="1" applyFont="1" applyFill="1" applyBorder="1" applyAlignment="1">
      <alignment horizontal="left" vertical="center"/>
    </xf>
    <xf numFmtId="0" fontId="37" fillId="24" borderId="1" xfId="0" applyFont="1" applyFill="1" applyBorder="1" applyAlignment="1">
      <alignment horizontal="left" vertical="center"/>
    </xf>
    <xf numFmtId="164" fontId="37" fillId="24" borderId="1" xfId="0" applyNumberFormat="1" applyFont="1" applyFill="1" applyBorder="1" applyAlignment="1">
      <alignment horizontal="left" vertical="center"/>
    </xf>
    <xf numFmtId="167" fontId="37" fillId="24" borderId="1" xfId="0" applyNumberFormat="1" applyFont="1" applyFill="1" applyBorder="1" applyAlignment="1">
      <alignment horizontal="left" vertical="center"/>
    </xf>
    <xf numFmtId="4" fontId="37" fillId="24" borderId="1" xfId="0" applyNumberFormat="1" applyFont="1" applyFill="1" applyBorder="1" applyAlignment="1">
      <alignment horizontal="left" vertical="center"/>
    </xf>
    <xf numFmtId="0" fontId="53" fillId="17" borderId="1" xfId="0" applyFont="1" applyFill="1" applyBorder="1" applyAlignment="1">
      <alignment wrapText="1"/>
    </xf>
    <xf numFmtId="0" fontId="53" fillId="21" borderId="1" xfId="0" applyFont="1" applyFill="1" applyBorder="1" applyAlignment="1">
      <alignment wrapText="1"/>
    </xf>
    <xf numFmtId="0" fontId="53" fillId="22" borderId="1" xfId="0" applyFont="1" applyFill="1" applyBorder="1" applyAlignment="1">
      <alignment wrapText="1"/>
    </xf>
    <xf numFmtId="0" fontId="37" fillId="22" borderId="1" xfId="0" applyNumberFormat="1" applyFont="1" applyFill="1" applyBorder="1" applyAlignment="1">
      <alignment horizontal="left" vertical="center"/>
    </xf>
    <xf numFmtId="0" fontId="53" fillId="16" borderId="1" xfId="0" applyFont="1" applyFill="1" applyBorder="1" applyAlignment="1">
      <alignment wrapText="1"/>
    </xf>
    <xf numFmtId="0" fontId="37" fillId="16" borderId="1" xfId="0" applyNumberFormat="1" applyFont="1" applyFill="1" applyBorder="1" applyAlignment="1">
      <alignment horizontal="left" vertical="center"/>
    </xf>
    <xf numFmtId="0" fontId="53" fillId="20" borderId="1" xfId="0" applyFont="1" applyFill="1" applyBorder="1" applyAlignment="1">
      <alignment wrapText="1"/>
    </xf>
    <xf numFmtId="0" fontId="40" fillId="21" borderId="1" xfId="0" applyFont="1" applyFill="1" applyBorder="1" applyAlignment="1">
      <alignment horizontal="left" vertical="center"/>
    </xf>
    <xf numFmtId="0" fontId="53" fillId="14" borderId="4" xfId="0" applyFont="1" applyFill="1" applyBorder="1" applyAlignment="1">
      <alignment wrapText="1"/>
    </xf>
    <xf numFmtId="0" fontId="53" fillId="16" borderId="5" xfId="0" applyFont="1" applyFill="1" applyBorder="1" applyAlignment="1">
      <alignment wrapText="1"/>
    </xf>
    <xf numFmtId="0" fontId="37" fillId="14" borderId="6" xfId="0" applyFont="1" applyFill="1" applyBorder="1" applyAlignment="1">
      <alignment horizontal="left" vertical="center" wrapText="1"/>
    </xf>
    <xf numFmtId="0" fontId="54" fillId="14" borderId="6" xfId="0" applyFont="1" applyFill="1" applyBorder="1" applyAlignment="1">
      <alignment horizontal="left" vertical="center" wrapText="1"/>
    </xf>
    <xf numFmtId="0" fontId="37" fillId="14" borderId="8" xfId="0" applyFont="1" applyFill="1" applyBorder="1" applyAlignment="1">
      <alignment horizontal="left" vertical="center" wrapText="1"/>
    </xf>
    <xf numFmtId="164" fontId="37" fillId="13" borderId="9" xfId="0" applyNumberFormat="1" applyFont="1" applyFill="1" applyBorder="1" applyAlignment="1">
      <alignment horizontal="left" vertical="center"/>
    </xf>
    <xf numFmtId="164" fontId="37" fillId="16" borderId="9" xfId="0" applyNumberFormat="1" applyFont="1" applyFill="1" applyBorder="1" applyAlignment="1">
      <alignment horizontal="left" vertical="center"/>
    </xf>
    <xf numFmtId="164" fontId="37" fillId="18" borderId="9" xfId="0" applyNumberFormat="1" applyFont="1" applyFill="1" applyBorder="1" applyAlignment="1">
      <alignment horizontal="left" vertical="center"/>
    </xf>
    <xf numFmtId="164" fontId="37" fillId="19" borderId="9" xfId="0" applyNumberFormat="1" applyFont="1" applyFill="1" applyBorder="1" applyAlignment="1">
      <alignment horizontal="left" vertical="center"/>
    </xf>
    <xf numFmtId="164" fontId="37" fillId="17" borderId="9" xfId="0" applyNumberFormat="1" applyFont="1" applyFill="1" applyBorder="1" applyAlignment="1">
      <alignment horizontal="left" vertical="center"/>
    </xf>
    <xf numFmtId="164" fontId="37" fillId="22" borderId="9" xfId="0" applyNumberFormat="1" applyFont="1" applyFill="1" applyBorder="1" applyAlignment="1">
      <alignment horizontal="left" vertical="center"/>
    </xf>
    <xf numFmtId="164" fontId="37" fillId="23" borderId="9" xfId="0" applyNumberFormat="1" applyFont="1" applyFill="1" applyBorder="1" applyAlignment="1">
      <alignment horizontal="left" vertical="center"/>
    </xf>
    <xf numFmtId="164" fontId="52" fillId="13" borderId="9" xfId="0" applyNumberFormat="1" applyFont="1" applyFill="1" applyBorder="1" applyAlignment="1">
      <alignment horizontal="left" vertical="center"/>
    </xf>
    <xf numFmtId="0" fontId="52" fillId="14" borderId="6" xfId="0" applyFont="1" applyFill="1" applyBorder="1" applyAlignment="1">
      <alignment horizontal="left" vertical="center" wrapText="1"/>
    </xf>
    <xf numFmtId="164" fontId="37" fillId="16" borderId="9" xfId="0" applyNumberFormat="1" applyFont="1" applyFill="1" applyBorder="1" applyAlignment="1">
      <alignment horizontal="left" vertical="center" wrapText="1"/>
    </xf>
    <xf numFmtId="0" fontId="37" fillId="13" borderId="9" xfId="0" applyFont="1" applyFill="1" applyBorder="1" applyAlignment="1">
      <alignment horizontal="left" vertical="center"/>
    </xf>
    <xf numFmtId="0" fontId="37" fillId="16" borderId="9" xfId="0" applyFont="1" applyFill="1" applyBorder="1" applyAlignment="1">
      <alignment horizontal="left" vertical="center"/>
    </xf>
    <xf numFmtId="164" fontId="37" fillId="15" borderId="9" xfId="0" applyNumberFormat="1" applyFont="1" applyFill="1" applyBorder="1" applyAlignment="1">
      <alignment horizontal="left" vertical="center"/>
    </xf>
    <xf numFmtId="0" fontId="53" fillId="25" borderId="11" xfId="0" applyFont="1" applyFill="1" applyBorder="1" applyAlignment="1">
      <alignment horizontal="left" vertical="top"/>
    </xf>
    <xf numFmtId="0" fontId="53" fillId="13" borderId="1" xfId="0" applyFont="1" applyFill="1" applyBorder="1" applyAlignment="1">
      <alignment wrapText="1"/>
    </xf>
    <xf numFmtId="0" fontId="53" fillId="15" borderId="1" xfId="0" applyFont="1" applyFill="1" applyBorder="1" applyAlignment="1">
      <alignment wrapText="1"/>
    </xf>
    <xf numFmtId="0" fontId="53" fillId="18" borderId="1" xfId="0" applyFont="1" applyFill="1" applyBorder="1" applyAlignment="1">
      <alignment wrapText="1"/>
    </xf>
    <xf numFmtId="0" fontId="53" fillId="19" borderId="1" xfId="0" applyFont="1" applyFill="1" applyBorder="1" applyAlignment="1">
      <alignment wrapText="1"/>
    </xf>
    <xf numFmtId="0" fontId="53" fillId="23" borderId="1" xfId="0" applyFont="1" applyFill="1" applyBorder="1" applyAlignment="1">
      <alignment wrapText="1"/>
    </xf>
    <xf numFmtId="0" fontId="53" fillId="24" borderId="1" xfId="0" applyFont="1" applyFill="1" applyBorder="1" applyAlignment="1">
      <alignment wrapText="1"/>
    </xf>
    <xf numFmtId="0" fontId="53" fillId="13" borderId="1" xfId="0" applyFont="1" applyFill="1" applyBorder="1" applyAlignment="1">
      <alignment horizontal="left" wrapText="1"/>
    </xf>
    <xf numFmtId="0" fontId="53" fillId="15" borderId="1" xfId="0" applyFont="1" applyFill="1" applyBorder="1" applyAlignment="1">
      <alignment horizontal="left" wrapText="1"/>
    </xf>
    <xf numFmtId="0" fontId="53" fillId="16" borderId="1" xfId="0" applyFont="1" applyFill="1" applyBorder="1" applyAlignment="1">
      <alignment horizontal="left" wrapText="1"/>
    </xf>
    <xf numFmtId="0" fontId="53" fillId="18" borderId="1" xfId="0" applyFont="1" applyFill="1" applyBorder="1" applyAlignment="1">
      <alignment horizontal="left" wrapText="1"/>
    </xf>
    <xf numFmtId="0" fontId="53" fillId="19" borderId="1" xfId="0" applyFont="1" applyFill="1" applyBorder="1" applyAlignment="1">
      <alignment horizontal="left" wrapText="1"/>
    </xf>
    <xf numFmtId="0" fontId="53" fillId="20" borderId="1" xfId="0" applyFont="1" applyFill="1" applyBorder="1" applyAlignment="1">
      <alignment horizontal="left" wrapText="1"/>
    </xf>
    <xf numFmtId="0" fontId="53" fillId="21" borderId="1" xfId="0" applyFont="1" applyFill="1" applyBorder="1" applyAlignment="1">
      <alignment horizontal="left" wrapText="1"/>
    </xf>
    <xf numFmtId="0" fontId="53" fillId="17" borderId="1" xfId="0" applyFont="1" applyFill="1" applyBorder="1" applyAlignment="1">
      <alignment horizontal="left" wrapText="1"/>
    </xf>
    <xf numFmtId="0" fontId="53" fillId="22" borderId="1" xfId="0" applyFont="1" applyFill="1" applyBorder="1" applyAlignment="1">
      <alignment horizontal="left" wrapText="1"/>
    </xf>
    <xf numFmtId="0" fontId="53" fillId="23" borderId="1" xfId="0" applyFont="1" applyFill="1" applyBorder="1" applyAlignment="1">
      <alignment horizontal="left" wrapText="1"/>
    </xf>
    <xf numFmtId="0" fontId="53" fillId="24" borderId="1" xfId="0" applyFont="1" applyFill="1" applyBorder="1" applyAlignment="1">
      <alignment horizontal="left" wrapText="1"/>
    </xf>
    <xf numFmtId="0" fontId="37" fillId="13" borderId="1" xfId="0" applyNumberFormat="1" applyFont="1" applyFill="1" applyBorder="1" applyAlignment="1">
      <alignment horizontal="left" vertical="center"/>
    </xf>
    <xf numFmtId="0" fontId="37" fillId="15" borderId="1" xfId="0" applyNumberFormat="1" applyFont="1" applyFill="1" applyBorder="1" applyAlignment="1">
      <alignment horizontal="left" vertical="center"/>
    </xf>
    <xf numFmtId="0" fontId="37" fillId="18" borderId="1" xfId="0" applyNumberFormat="1" applyFont="1" applyFill="1" applyBorder="1" applyAlignment="1">
      <alignment horizontal="left" vertical="center"/>
    </xf>
    <xf numFmtId="0" fontId="37" fillId="19" borderId="1" xfId="0" applyNumberFormat="1" applyFont="1" applyFill="1" applyBorder="1" applyAlignment="1">
      <alignment horizontal="left" vertical="center"/>
    </xf>
    <xf numFmtId="0" fontId="37" fillId="17" borderId="1" xfId="0" applyNumberFormat="1" applyFont="1" applyFill="1" applyBorder="1" applyAlignment="1">
      <alignment horizontal="left" vertical="center"/>
    </xf>
    <xf numFmtId="0" fontId="37" fillId="23" borderId="1" xfId="0" applyNumberFormat="1" applyFont="1" applyFill="1" applyBorder="1" applyAlignment="1">
      <alignment horizontal="left" vertical="center"/>
    </xf>
    <xf numFmtId="164" fontId="52" fillId="24" borderId="1" xfId="0" applyNumberFormat="1" applyFont="1" applyFill="1" applyBorder="1" applyAlignment="1">
      <alignment horizontal="left" vertical="center"/>
    </xf>
    <xf numFmtId="2" fontId="37" fillId="13" borderId="1" xfId="0" applyNumberFormat="1" applyFont="1" applyFill="1" applyBorder="1" applyAlignment="1">
      <alignment horizontal="left" vertical="center"/>
    </xf>
    <xf numFmtId="0" fontId="53" fillId="13" borderId="5" xfId="0" applyFont="1" applyFill="1" applyBorder="1" applyAlignment="1">
      <alignment wrapText="1"/>
    </xf>
    <xf numFmtId="0" fontId="53" fillId="15" borderId="5" xfId="0" applyFont="1" applyFill="1" applyBorder="1" applyAlignment="1">
      <alignment wrapText="1"/>
    </xf>
    <xf numFmtId="0" fontId="53" fillId="18" borderId="5" xfId="0" applyFont="1" applyFill="1" applyBorder="1" applyAlignment="1">
      <alignment wrapText="1"/>
    </xf>
    <xf numFmtId="0" fontId="53" fillId="19" borderId="5" xfId="0" applyFont="1" applyFill="1" applyBorder="1" applyAlignment="1">
      <alignment wrapText="1"/>
    </xf>
    <xf numFmtId="0" fontId="53" fillId="17" borderId="5" xfId="0" applyFont="1" applyFill="1" applyBorder="1" applyAlignment="1">
      <alignment wrapText="1"/>
    </xf>
    <xf numFmtId="0" fontId="53" fillId="22" borderId="5" xfId="0" applyFont="1" applyFill="1" applyBorder="1" applyAlignment="1">
      <alignment wrapText="1"/>
    </xf>
    <xf numFmtId="0" fontId="53" fillId="23" borderId="5" xfId="0" applyFont="1" applyFill="1" applyBorder="1" applyAlignment="1">
      <alignment wrapText="1"/>
    </xf>
    <xf numFmtId="0" fontId="53" fillId="24" borderId="5" xfId="0" applyFont="1" applyFill="1" applyBorder="1" applyAlignment="1">
      <alignment wrapText="1"/>
    </xf>
    <xf numFmtId="164" fontId="37" fillId="24" borderId="9" xfId="0" applyNumberFormat="1" applyFont="1" applyFill="1" applyBorder="1" applyAlignment="1">
      <alignment horizontal="left" vertical="center"/>
    </xf>
    <xf numFmtId="164" fontId="52" fillId="15" borderId="9" xfId="0" applyNumberFormat="1" applyFont="1" applyFill="1" applyBorder="1" applyAlignment="1">
      <alignment horizontal="left" vertical="center"/>
    </xf>
    <xf numFmtId="0" fontId="37" fillId="24" borderId="7" xfId="0" applyNumberFormat="1" applyFont="1" applyFill="1" applyBorder="1" applyAlignment="1">
      <alignment horizontal="left" vertical="center"/>
    </xf>
    <xf numFmtId="164" fontId="37" fillId="13" borderId="9" xfId="0" applyNumberFormat="1" applyFont="1" applyFill="1" applyBorder="1" applyAlignment="1">
      <alignment horizontal="left" vertical="center" wrapText="1"/>
    </xf>
    <xf numFmtId="164" fontId="37" fillId="15" borderId="9" xfId="0" applyNumberFormat="1" applyFont="1" applyFill="1" applyBorder="1" applyAlignment="1">
      <alignment horizontal="left" vertical="center" wrapText="1"/>
    </xf>
    <xf numFmtId="0" fontId="37" fillId="15" borderId="9" xfId="0" applyFont="1" applyFill="1" applyBorder="1" applyAlignment="1">
      <alignment horizontal="left" vertical="center"/>
    </xf>
    <xf numFmtId="0" fontId="37" fillId="15" borderId="13" xfId="0" applyFont="1" applyFill="1" applyBorder="1" applyAlignment="1">
      <alignment horizontal="left" wrapText="1"/>
    </xf>
    <xf numFmtId="0" fontId="54" fillId="15" borderId="13" xfId="0" applyFont="1" applyFill="1" applyBorder="1" applyAlignment="1">
      <alignment wrapText="1"/>
    </xf>
    <xf numFmtId="0" fontId="37" fillId="15" borderId="13" xfId="0" applyFont="1" applyFill="1" applyBorder="1" applyAlignment="1">
      <alignment horizontal="left" vertical="top" wrapText="1"/>
    </xf>
    <xf numFmtId="0" fontId="54" fillId="15" borderId="13" xfId="0" applyFont="1" applyFill="1" applyBorder="1" applyAlignment="1">
      <alignment vertical="top" wrapText="1"/>
    </xf>
    <xf numFmtId="0" fontId="37" fillId="15" borderId="14" xfId="0" applyFont="1" applyFill="1" applyBorder="1" applyAlignment="1">
      <alignment horizontal="left" vertical="top" wrapText="1"/>
    </xf>
    <xf numFmtId="0" fontId="53" fillId="26" borderId="6" xfId="0" applyFont="1" applyFill="1" applyBorder="1" applyAlignment="1">
      <alignment horizontal="left" vertical="center"/>
    </xf>
    <xf numFmtId="0" fontId="53" fillId="26" borderId="7" xfId="0" applyFont="1" applyFill="1" applyBorder="1" applyAlignment="1">
      <alignment horizontal="left" vertical="center"/>
    </xf>
    <xf numFmtId="164" fontId="53" fillId="26" borderId="6" xfId="0" applyNumberFormat="1" applyFont="1" applyFill="1" applyBorder="1" applyAlignment="1">
      <alignment horizontal="left" vertical="center"/>
    </xf>
    <xf numFmtId="164" fontId="53" fillId="26" borderId="7" xfId="0" applyNumberFormat="1" applyFont="1" applyFill="1" applyBorder="1" applyAlignment="1">
      <alignment horizontal="left" vertical="center"/>
    </xf>
    <xf numFmtId="0" fontId="54" fillId="26" borderId="6" xfId="0" applyFont="1" applyFill="1" applyBorder="1" applyAlignment="1">
      <alignment wrapText="1"/>
    </xf>
    <xf numFmtId="0" fontId="54" fillId="26" borderId="7" xfId="0" applyFont="1" applyFill="1" applyBorder="1" applyAlignment="1">
      <alignment wrapText="1"/>
    </xf>
    <xf numFmtId="167" fontId="53" fillId="26" borderId="6" xfId="0" applyNumberFormat="1" applyFont="1" applyFill="1" applyBorder="1" applyAlignment="1">
      <alignment horizontal="left" vertical="center"/>
    </xf>
    <xf numFmtId="167" fontId="53" fillId="26" borderId="7" xfId="0" applyNumberFormat="1" applyFont="1" applyFill="1" applyBorder="1" applyAlignment="1">
      <alignment horizontal="left" vertical="center"/>
    </xf>
    <xf numFmtId="167" fontId="37" fillId="26" borderId="6" xfId="0" applyNumberFormat="1" applyFont="1" applyFill="1" applyBorder="1" applyAlignment="1">
      <alignment horizontal="left" vertical="center"/>
    </xf>
    <xf numFmtId="167" fontId="37" fillId="26" borderId="7" xfId="0" applyNumberFormat="1" applyFont="1" applyFill="1" applyBorder="1" applyAlignment="1">
      <alignment horizontal="left" vertical="center"/>
    </xf>
    <xf numFmtId="0" fontId="0" fillId="26" borderId="6" xfId="0" applyFill="1" applyBorder="1" applyAlignment="1"/>
    <xf numFmtId="0" fontId="0" fillId="26" borderId="7" xfId="0" applyFill="1" applyBorder="1" applyAlignment="1"/>
    <xf numFmtId="164" fontId="37" fillId="26" borderId="6" xfId="0" applyNumberFormat="1" applyFont="1" applyFill="1" applyBorder="1" applyAlignment="1">
      <alignment horizontal="left" vertical="center"/>
    </xf>
    <xf numFmtId="164" fontId="37" fillId="26" borderId="7" xfId="0" applyNumberFormat="1" applyFont="1" applyFill="1" applyBorder="1" applyAlignment="1">
      <alignment horizontal="left" vertical="center"/>
    </xf>
    <xf numFmtId="0" fontId="53" fillId="26" borderId="6" xfId="0" applyFont="1" applyFill="1" applyBorder="1" applyAlignment="1">
      <alignment horizontal="left" vertical="top"/>
    </xf>
    <xf numFmtId="0" fontId="53" fillId="26" borderId="7" xfId="0" applyFont="1" applyFill="1" applyBorder="1" applyAlignment="1">
      <alignment horizontal="left" vertical="top"/>
    </xf>
    <xf numFmtId="167" fontId="53" fillId="26" borderId="6" xfId="0" applyNumberFormat="1" applyFont="1" applyFill="1" applyBorder="1" applyAlignment="1">
      <alignment horizontal="left" vertical="top"/>
    </xf>
    <xf numFmtId="167" fontId="53" fillId="26" borderId="7" xfId="0" applyNumberFormat="1" applyFont="1" applyFill="1" applyBorder="1" applyAlignment="1">
      <alignment horizontal="left" vertical="top"/>
    </xf>
    <xf numFmtId="0" fontId="54" fillId="26" borderId="6" xfId="0" applyFont="1" applyFill="1" applyBorder="1" applyAlignment="1">
      <alignment vertical="top" wrapText="1"/>
    </xf>
    <xf numFmtId="0" fontId="54" fillId="26" borderId="7" xfId="0" applyFont="1" applyFill="1" applyBorder="1" applyAlignment="1">
      <alignment vertical="top" wrapText="1"/>
    </xf>
    <xf numFmtId="165" fontId="37" fillId="26" borderId="6" xfId="0" applyNumberFormat="1" applyFont="1" applyFill="1" applyBorder="1" applyAlignment="1">
      <alignment horizontal="left" vertical="top"/>
    </xf>
    <xf numFmtId="167" fontId="37" fillId="26" borderId="7" xfId="0" applyNumberFormat="1" applyFont="1" applyFill="1" applyBorder="1" applyAlignment="1">
      <alignment horizontal="left" vertical="top"/>
    </xf>
    <xf numFmtId="167" fontId="40" fillId="26" borderId="6" xfId="0" applyNumberFormat="1" applyFont="1" applyFill="1" applyBorder="1" applyAlignment="1">
      <alignment horizontal="left" vertical="top"/>
    </xf>
    <xf numFmtId="167" fontId="37" fillId="26" borderId="6" xfId="0" applyNumberFormat="1" applyFont="1" applyFill="1" applyBorder="1" applyAlignment="1">
      <alignment horizontal="left" vertical="top"/>
    </xf>
    <xf numFmtId="164" fontId="40" fillId="26" borderId="6" xfId="0" applyNumberFormat="1" applyFont="1" applyFill="1" applyBorder="1" applyAlignment="1">
      <alignment horizontal="left" vertical="top"/>
    </xf>
    <xf numFmtId="167" fontId="37" fillId="26" borderId="8" xfId="0" applyNumberFormat="1" applyFont="1" applyFill="1" applyBorder="1" applyAlignment="1">
      <alignment horizontal="left" vertical="top"/>
    </xf>
    <xf numFmtId="167" fontId="37" fillId="26" borderId="10" xfId="0" applyNumberFormat="1" applyFont="1" applyFill="1" applyBorder="1" applyAlignment="1">
      <alignment horizontal="left" vertical="top"/>
    </xf>
    <xf numFmtId="167" fontId="37" fillId="27" borderId="6" xfId="0" applyNumberFormat="1" applyFont="1" applyFill="1" applyBorder="1" applyAlignment="1">
      <alignment horizontal="left" vertical="center"/>
    </xf>
    <xf numFmtId="167" fontId="37" fillId="27" borderId="7" xfId="0" applyNumberFormat="1" applyFont="1" applyFill="1" applyBorder="1" applyAlignment="1">
      <alignment horizontal="left" vertical="center"/>
    </xf>
    <xf numFmtId="0" fontId="54" fillId="27" borderId="6" xfId="0" applyFont="1" applyFill="1" applyBorder="1" applyAlignment="1">
      <alignment wrapText="1"/>
    </xf>
    <xf numFmtId="0" fontId="0" fillId="27" borderId="6" xfId="0" applyFill="1" applyBorder="1" applyAlignment="1"/>
    <xf numFmtId="164" fontId="37" fillId="27" borderId="6" xfId="0" applyNumberFormat="1" applyFont="1" applyFill="1" applyBorder="1" applyAlignment="1">
      <alignment horizontal="left" vertical="center"/>
    </xf>
    <xf numFmtId="0" fontId="37" fillId="27" borderId="7" xfId="0" applyFont="1" applyFill="1" applyBorder="1" applyAlignment="1">
      <alignment horizontal="left" vertical="center"/>
    </xf>
    <xf numFmtId="0" fontId="37" fillId="27" borderId="6" xfId="0" applyFont="1" applyFill="1" applyBorder="1" applyAlignment="1">
      <alignment horizontal="left"/>
    </xf>
    <xf numFmtId="0" fontId="37" fillId="27" borderId="7" xfId="0" applyFont="1" applyFill="1" applyBorder="1" applyAlignment="1">
      <alignment horizontal="left"/>
    </xf>
    <xf numFmtId="0" fontId="53" fillId="27" borderId="6" xfId="0" applyFont="1" applyFill="1" applyBorder="1" applyAlignment="1">
      <alignment horizontal="left" vertical="top"/>
    </xf>
    <xf numFmtId="167" fontId="37" fillId="27" borderId="6" xfId="0" applyNumberFormat="1" applyFont="1" applyFill="1" applyBorder="1" applyAlignment="1">
      <alignment horizontal="left" vertical="top"/>
    </xf>
    <xf numFmtId="0" fontId="54" fillId="27" borderId="6" xfId="0" applyFont="1" applyFill="1" applyBorder="1" applyAlignment="1">
      <alignment vertical="top" wrapText="1"/>
    </xf>
    <xf numFmtId="164" fontId="37" fillId="27" borderId="6" xfId="0" applyNumberFormat="1" applyFont="1" applyFill="1" applyBorder="1" applyAlignment="1">
      <alignment horizontal="left" vertical="top"/>
    </xf>
    <xf numFmtId="165" fontId="40" fillId="27" borderId="6" xfId="0" applyNumberFormat="1" applyFont="1" applyFill="1" applyBorder="1" applyAlignment="1">
      <alignment horizontal="left" vertical="top"/>
    </xf>
    <xf numFmtId="167" fontId="52" fillId="27" borderId="6" xfId="0" applyNumberFormat="1" applyFont="1" applyFill="1" applyBorder="1" applyAlignment="1">
      <alignment horizontal="left" vertical="top"/>
    </xf>
    <xf numFmtId="167" fontId="37" fillId="27" borderId="8" xfId="0" applyNumberFormat="1" applyFont="1" applyFill="1" applyBorder="1" applyAlignment="1">
      <alignment horizontal="left" vertical="top"/>
    </xf>
    <xf numFmtId="167" fontId="37" fillId="25" borderId="11" xfId="0" applyNumberFormat="1" applyFont="1" applyFill="1" applyBorder="1" applyAlignment="1">
      <alignment horizontal="left" vertical="center"/>
    </xf>
    <xf numFmtId="0" fontId="54" fillId="25" borderId="11" xfId="0" applyFont="1" applyFill="1" applyBorder="1" applyAlignment="1">
      <alignment wrapText="1"/>
    </xf>
    <xf numFmtId="0" fontId="0" fillId="25" borderId="11" xfId="0" applyFill="1" applyBorder="1" applyAlignment="1"/>
    <xf numFmtId="164" fontId="37" fillId="25" borderId="11" xfId="0" applyNumberFormat="1" applyFont="1" applyFill="1" applyBorder="1" applyAlignment="1">
      <alignment horizontal="left" vertical="center"/>
    </xf>
    <xf numFmtId="167" fontId="37" fillId="25" borderId="11" xfId="0" applyNumberFormat="1" applyFont="1" applyFill="1" applyBorder="1" applyAlignment="1">
      <alignment horizontal="left" vertical="top"/>
    </xf>
    <xf numFmtId="0" fontId="54" fillId="25" borderId="11" xfId="0" applyFont="1" applyFill="1" applyBorder="1" applyAlignment="1">
      <alignment vertical="top" wrapText="1"/>
    </xf>
    <xf numFmtId="164" fontId="37" fillId="25" borderId="11" xfId="0" applyNumberFormat="1" applyFont="1" applyFill="1" applyBorder="1" applyAlignment="1">
      <alignment horizontal="left" vertical="top"/>
    </xf>
    <xf numFmtId="165" fontId="40" fillId="25" borderId="11" xfId="0" applyNumberFormat="1" applyFont="1" applyFill="1" applyBorder="1" applyAlignment="1">
      <alignment horizontal="left" vertical="top"/>
    </xf>
    <xf numFmtId="167" fontId="37" fillId="19" borderId="6" xfId="0" applyNumberFormat="1" applyFont="1" applyFill="1" applyBorder="1" applyAlignment="1">
      <alignment horizontal="left" vertical="center"/>
    </xf>
    <xf numFmtId="167" fontId="37" fillId="19" borderId="7" xfId="0" applyNumberFormat="1" applyFont="1" applyFill="1" applyBorder="1" applyAlignment="1">
      <alignment horizontal="left" vertical="center"/>
    </xf>
    <xf numFmtId="0" fontId="54" fillId="19" borderId="6" xfId="0" applyFont="1" applyFill="1" applyBorder="1" applyAlignment="1">
      <alignment wrapText="1"/>
    </xf>
    <xf numFmtId="0" fontId="54" fillId="19" borderId="7" xfId="0" applyFont="1" applyFill="1" applyBorder="1" applyAlignment="1">
      <alignment wrapText="1"/>
    </xf>
    <xf numFmtId="0" fontId="0" fillId="19" borderId="6" xfId="0" applyFill="1" applyBorder="1" applyAlignment="1"/>
    <xf numFmtId="0" fontId="0" fillId="19" borderId="7" xfId="0" applyFill="1" applyBorder="1" applyAlignment="1"/>
    <xf numFmtId="164" fontId="37" fillId="19" borderId="6" xfId="0" applyNumberFormat="1" applyFont="1" applyFill="1" applyBorder="1" applyAlignment="1">
      <alignment horizontal="left" vertical="center"/>
    </xf>
    <xf numFmtId="164" fontId="37" fillId="19" borderId="7" xfId="0" applyNumberFormat="1" applyFont="1" applyFill="1" applyBorder="1" applyAlignment="1">
      <alignment horizontal="left" vertical="center"/>
    </xf>
    <xf numFmtId="0" fontId="53" fillId="19" borderId="6" xfId="0" applyFont="1" applyFill="1" applyBorder="1" applyAlignment="1">
      <alignment horizontal="left" vertical="top"/>
    </xf>
    <xf numFmtId="0" fontId="53" fillId="19" borderId="7" xfId="0" applyFont="1" applyFill="1" applyBorder="1" applyAlignment="1">
      <alignment horizontal="left" vertical="top"/>
    </xf>
    <xf numFmtId="167" fontId="37" fillId="19" borderId="6" xfId="0" applyNumberFormat="1" applyFont="1" applyFill="1" applyBorder="1" applyAlignment="1">
      <alignment horizontal="left" vertical="top"/>
    </xf>
    <xf numFmtId="167" fontId="37" fillId="19" borderId="7" xfId="0" applyNumberFormat="1" applyFont="1" applyFill="1" applyBorder="1" applyAlignment="1">
      <alignment horizontal="left" vertical="top"/>
    </xf>
    <xf numFmtId="0" fontId="54" fillId="19" borderId="6" xfId="0" applyFont="1" applyFill="1" applyBorder="1" applyAlignment="1">
      <alignment vertical="top" wrapText="1"/>
    </xf>
    <xf numFmtId="0" fontId="54" fillId="19" borderId="7" xfId="0" applyFont="1" applyFill="1" applyBorder="1" applyAlignment="1">
      <alignment vertical="top" wrapText="1"/>
    </xf>
    <xf numFmtId="164" fontId="37" fillId="19" borderId="6" xfId="0" applyNumberFormat="1" applyFont="1" applyFill="1" applyBorder="1" applyAlignment="1">
      <alignment horizontal="left" vertical="top"/>
    </xf>
    <xf numFmtId="164" fontId="37" fillId="19" borderId="7" xfId="0" applyNumberFormat="1" applyFont="1" applyFill="1" applyBorder="1" applyAlignment="1">
      <alignment horizontal="left" vertical="top"/>
    </xf>
    <xf numFmtId="165" fontId="40" fillId="19" borderId="6" xfId="0" applyNumberFormat="1" applyFont="1" applyFill="1" applyBorder="1" applyAlignment="1">
      <alignment horizontal="left" vertical="top"/>
    </xf>
    <xf numFmtId="165" fontId="40" fillId="19" borderId="7" xfId="0" applyNumberFormat="1" applyFont="1" applyFill="1" applyBorder="1" applyAlignment="1">
      <alignment horizontal="left" vertical="top"/>
    </xf>
    <xf numFmtId="167" fontId="37" fillId="28" borderId="6" xfId="0" applyNumberFormat="1" applyFont="1" applyFill="1" applyBorder="1" applyAlignment="1">
      <alignment horizontal="left" vertical="top"/>
    </xf>
    <xf numFmtId="167" fontId="37" fillId="28" borderId="7" xfId="0" applyNumberFormat="1" applyFont="1" applyFill="1" applyBorder="1" applyAlignment="1">
      <alignment horizontal="left" vertical="top"/>
    </xf>
    <xf numFmtId="0" fontId="54" fillId="28" borderId="6" xfId="0" applyFont="1" applyFill="1" applyBorder="1" applyAlignment="1">
      <alignment vertical="top" wrapText="1"/>
    </xf>
    <xf numFmtId="0" fontId="54" fillId="28" borderId="7" xfId="0" applyFont="1" applyFill="1" applyBorder="1" applyAlignment="1">
      <alignment vertical="top" wrapText="1"/>
    </xf>
    <xf numFmtId="167" fontId="37" fillId="25" borderId="6" xfId="0" applyNumberFormat="1" applyFont="1" applyFill="1" applyBorder="1" applyAlignment="1">
      <alignment horizontal="left" vertical="center"/>
    </xf>
    <xf numFmtId="167" fontId="37" fillId="25" borderId="7" xfId="0" applyNumberFormat="1" applyFont="1" applyFill="1" applyBorder="1" applyAlignment="1">
      <alignment horizontal="left" vertical="center"/>
    </xf>
    <xf numFmtId="0" fontId="54" fillId="25" borderId="7" xfId="0" applyFont="1" applyFill="1" applyBorder="1" applyAlignment="1">
      <alignment wrapText="1"/>
    </xf>
    <xf numFmtId="0" fontId="0" fillId="25" borderId="7" xfId="0" applyFill="1" applyBorder="1" applyAlignment="1"/>
    <xf numFmtId="164" fontId="37" fillId="25" borderId="6" xfId="0" applyNumberFormat="1" applyFont="1" applyFill="1" applyBorder="1" applyAlignment="1">
      <alignment horizontal="left" vertical="center"/>
    </xf>
    <xf numFmtId="164" fontId="37" fillId="25" borderId="7" xfId="0" applyNumberFormat="1" applyFont="1" applyFill="1" applyBorder="1" applyAlignment="1">
      <alignment horizontal="left" vertical="center"/>
    </xf>
    <xf numFmtId="0" fontId="37" fillId="25" borderId="7" xfId="0" applyFont="1" applyFill="1" applyBorder="1" applyAlignment="1">
      <alignment horizontal="left" vertical="center"/>
    </xf>
    <xf numFmtId="0" fontId="53" fillId="25" borderId="7" xfId="0" applyFont="1" applyFill="1" applyBorder="1" applyAlignment="1">
      <alignment horizontal="left" vertical="top"/>
    </xf>
    <xf numFmtId="167" fontId="37" fillId="25" borderId="7" xfId="0" applyNumberFormat="1" applyFont="1" applyFill="1" applyBorder="1" applyAlignment="1">
      <alignment horizontal="left" vertical="top"/>
    </xf>
    <xf numFmtId="0" fontId="54" fillId="25" borderId="7" xfId="0" applyFont="1" applyFill="1" applyBorder="1" applyAlignment="1">
      <alignment vertical="top" wrapText="1"/>
    </xf>
    <xf numFmtId="164" fontId="37" fillId="25" borderId="7" xfId="0" applyNumberFormat="1" applyFont="1" applyFill="1" applyBorder="1" applyAlignment="1">
      <alignment horizontal="left" vertical="top"/>
    </xf>
    <xf numFmtId="165" fontId="40" fillId="25" borderId="7" xfId="0" applyNumberFormat="1" applyFont="1" applyFill="1" applyBorder="1" applyAlignment="1">
      <alignment horizontal="left" vertical="top"/>
    </xf>
    <xf numFmtId="167" fontId="37" fillId="25" borderId="10" xfId="0" applyNumberFormat="1" applyFont="1" applyFill="1" applyBorder="1" applyAlignment="1">
      <alignment horizontal="left" vertical="top"/>
    </xf>
    <xf numFmtId="167" fontId="37" fillId="29" borderId="6" xfId="0" applyNumberFormat="1" applyFont="1" applyFill="1" applyBorder="1" applyAlignment="1">
      <alignment horizontal="left" vertical="center"/>
    </xf>
    <xf numFmtId="167" fontId="37" fillId="29" borderId="7" xfId="0" applyNumberFormat="1" applyFont="1" applyFill="1" applyBorder="1" applyAlignment="1">
      <alignment horizontal="left" vertical="center"/>
    </xf>
    <xf numFmtId="0" fontId="54" fillId="29" borderId="6" xfId="0" applyFont="1" applyFill="1" applyBorder="1" applyAlignment="1">
      <alignment wrapText="1"/>
    </xf>
    <xf numFmtId="0" fontId="54" fillId="29" borderId="7" xfId="0" applyFont="1" applyFill="1" applyBorder="1" applyAlignment="1">
      <alignment wrapText="1"/>
    </xf>
    <xf numFmtId="0" fontId="0" fillId="29" borderId="6" xfId="0" applyFill="1" applyBorder="1" applyAlignment="1"/>
    <xf numFmtId="0" fontId="0" fillId="29" borderId="7" xfId="0" applyFill="1" applyBorder="1" applyAlignment="1"/>
    <xf numFmtId="164" fontId="37" fillId="29" borderId="6" xfId="0" applyNumberFormat="1" applyFont="1" applyFill="1" applyBorder="1" applyAlignment="1">
      <alignment horizontal="left" vertical="center"/>
    </xf>
    <xf numFmtId="164" fontId="37" fillId="29" borderId="7" xfId="0" applyNumberFormat="1" applyFont="1" applyFill="1" applyBorder="1" applyAlignment="1">
      <alignment horizontal="left" vertical="center"/>
    </xf>
    <xf numFmtId="0" fontId="37" fillId="29" borderId="7" xfId="0" applyFont="1" applyFill="1" applyBorder="1" applyAlignment="1">
      <alignment horizontal="left" vertical="center"/>
    </xf>
    <xf numFmtId="0" fontId="53" fillId="29" borderId="6" xfId="0" applyFont="1" applyFill="1" applyBorder="1" applyAlignment="1">
      <alignment horizontal="left" vertical="top"/>
    </xf>
    <xf numFmtId="0" fontId="53" fillId="29" borderId="7" xfId="0" applyFont="1" applyFill="1" applyBorder="1" applyAlignment="1">
      <alignment horizontal="left" vertical="top"/>
    </xf>
    <xf numFmtId="167" fontId="37" fillId="29" borderId="6" xfId="0" applyNumberFormat="1" applyFont="1" applyFill="1" applyBorder="1" applyAlignment="1">
      <alignment horizontal="left" vertical="top"/>
    </xf>
    <xf numFmtId="167" fontId="37" fillId="29" borderId="7" xfId="0" applyNumberFormat="1" applyFont="1" applyFill="1" applyBorder="1" applyAlignment="1">
      <alignment horizontal="left" vertical="top"/>
    </xf>
    <xf numFmtId="0" fontId="54" fillId="29" borderId="6" xfId="0" applyFont="1" applyFill="1" applyBorder="1" applyAlignment="1">
      <alignment vertical="top" wrapText="1"/>
    </xf>
    <xf numFmtId="0" fontId="54" fillId="29" borderId="7" xfId="0" applyFont="1" applyFill="1" applyBorder="1" applyAlignment="1">
      <alignment vertical="top" wrapText="1"/>
    </xf>
    <xf numFmtId="164" fontId="37" fillId="29" borderId="6" xfId="0" applyNumberFormat="1" applyFont="1" applyFill="1" applyBorder="1" applyAlignment="1">
      <alignment horizontal="left" vertical="top"/>
    </xf>
    <xf numFmtId="164" fontId="37" fillId="29" borderId="7" xfId="0" applyNumberFormat="1" applyFont="1" applyFill="1" applyBorder="1" applyAlignment="1">
      <alignment horizontal="left" vertical="top"/>
    </xf>
    <xf numFmtId="165" fontId="40" fillId="29" borderId="6" xfId="0" applyNumberFormat="1" applyFont="1" applyFill="1" applyBorder="1" applyAlignment="1">
      <alignment horizontal="left" vertical="top"/>
    </xf>
    <xf numFmtId="165" fontId="40" fillId="29" borderId="7" xfId="0" applyNumberFormat="1" applyFont="1" applyFill="1" applyBorder="1" applyAlignment="1">
      <alignment horizontal="left" vertical="top"/>
    </xf>
    <xf numFmtId="167" fontId="37" fillId="29" borderId="8" xfId="0" applyNumberFormat="1" applyFont="1" applyFill="1" applyBorder="1" applyAlignment="1">
      <alignment horizontal="left" vertical="top"/>
    </xf>
    <xf numFmtId="167" fontId="37" fillId="29" borderId="10" xfId="0" applyNumberFormat="1" applyFont="1" applyFill="1" applyBorder="1" applyAlignment="1">
      <alignment horizontal="left" vertical="top"/>
    </xf>
    <xf numFmtId="167" fontId="37" fillId="22" borderId="6" xfId="0" applyNumberFormat="1" applyFont="1" applyFill="1" applyBorder="1" applyAlignment="1">
      <alignment horizontal="left" vertical="center"/>
    </xf>
    <xf numFmtId="167" fontId="37" fillId="22" borderId="7" xfId="0" applyNumberFormat="1" applyFont="1" applyFill="1" applyBorder="1" applyAlignment="1">
      <alignment horizontal="left" vertical="center"/>
    </xf>
    <xf numFmtId="0" fontId="54" fillId="22" borderId="6" xfId="0" applyFont="1" applyFill="1" applyBorder="1" applyAlignment="1">
      <alignment wrapText="1"/>
    </xf>
    <xf numFmtId="0" fontId="54" fillId="22" borderId="7" xfId="0" applyFont="1" applyFill="1" applyBorder="1" applyAlignment="1">
      <alignment wrapText="1"/>
    </xf>
    <xf numFmtId="167" fontId="53" fillId="22" borderId="6" xfId="0" applyNumberFormat="1" applyFont="1" applyFill="1" applyBorder="1" applyAlignment="1">
      <alignment horizontal="left" vertical="center"/>
    </xf>
    <xf numFmtId="167" fontId="53" fillId="22" borderId="7" xfId="0" applyNumberFormat="1" applyFont="1" applyFill="1" applyBorder="1" applyAlignment="1">
      <alignment horizontal="left" vertical="center"/>
    </xf>
    <xf numFmtId="0" fontId="0" fillId="22" borderId="6" xfId="0" applyFill="1" applyBorder="1" applyAlignment="1"/>
    <xf numFmtId="0" fontId="0" fillId="22" borderId="7" xfId="0" applyFill="1" applyBorder="1" applyAlignment="1"/>
    <xf numFmtId="164" fontId="37" fillId="22" borderId="6" xfId="0" applyNumberFormat="1" applyFont="1" applyFill="1" applyBorder="1" applyAlignment="1">
      <alignment horizontal="left" vertical="center"/>
    </xf>
    <xf numFmtId="164" fontId="37" fillId="22" borderId="7" xfId="0" applyNumberFormat="1" applyFont="1" applyFill="1" applyBorder="1" applyAlignment="1">
      <alignment horizontal="left" vertical="center"/>
    </xf>
    <xf numFmtId="0" fontId="53" fillId="22" borderId="6" xfId="0" applyFont="1" applyFill="1" applyBorder="1" applyAlignment="1">
      <alignment horizontal="left" vertical="top"/>
    </xf>
    <xf numFmtId="0" fontId="53" fillId="22" borderId="7" xfId="0" applyFont="1" applyFill="1" applyBorder="1" applyAlignment="1">
      <alignment horizontal="left" vertical="top"/>
    </xf>
    <xf numFmtId="167" fontId="37" fillId="22" borderId="6" xfId="0" applyNumberFormat="1" applyFont="1" applyFill="1" applyBorder="1" applyAlignment="1">
      <alignment horizontal="left" vertical="top"/>
    </xf>
    <xf numFmtId="167" fontId="37" fillId="22" borderId="7" xfId="0" applyNumberFormat="1" applyFont="1" applyFill="1" applyBorder="1" applyAlignment="1">
      <alignment horizontal="left" vertical="top"/>
    </xf>
    <xf numFmtId="0" fontId="54" fillId="22" borderId="6" xfId="0" applyFont="1" applyFill="1" applyBorder="1" applyAlignment="1">
      <alignment vertical="top" wrapText="1"/>
    </xf>
    <xf numFmtId="0" fontId="54" fillId="22" borderId="7" xfId="0" applyFont="1" applyFill="1" applyBorder="1" applyAlignment="1">
      <alignment vertical="top" wrapText="1"/>
    </xf>
    <xf numFmtId="164" fontId="37" fillId="22" borderId="6" xfId="0" applyNumberFormat="1" applyFont="1" applyFill="1" applyBorder="1" applyAlignment="1">
      <alignment horizontal="left" vertical="top"/>
    </xf>
    <xf numFmtId="164" fontId="37" fillId="22" borderId="7" xfId="0" applyNumberFormat="1" applyFont="1" applyFill="1" applyBorder="1" applyAlignment="1">
      <alignment horizontal="left" vertical="top"/>
    </xf>
    <xf numFmtId="167" fontId="52" fillId="22" borderId="6" xfId="0" applyNumberFormat="1" applyFont="1" applyFill="1" applyBorder="1" applyAlignment="1">
      <alignment horizontal="left" vertical="top"/>
    </xf>
    <xf numFmtId="167" fontId="52" fillId="22" borderId="7" xfId="0" applyNumberFormat="1" applyFont="1" applyFill="1" applyBorder="1" applyAlignment="1">
      <alignment horizontal="left" vertical="top"/>
    </xf>
    <xf numFmtId="164" fontId="40" fillId="22" borderId="6" xfId="0" applyNumberFormat="1" applyFont="1" applyFill="1" applyBorder="1" applyAlignment="1">
      <alignment horizontal="left" vertical="top"/>
    </xf>
    <xf numFmtId="0" fontId="40" fillId="22" borderId="7" xfId="0" applyFont="1" applyFill="1" applyBorder="1" applyAlignment="1">
      <alignment horizontal="left" vertical="top"/>
    </xf>
    <xf numFmtId="167" fontId="37" fillId="22" borderId="8" xfId="0" applyNumberFormat="1" applyFont="1" applyFill="1" applyBorder="1" applyAlignment="1">
      <alignment horizontal="left" vertical="top"/>
    </xf>
    <xf numFmtId="167" fontId="37" fillId="22" borderId="10" xfId="0" applyNumberFormat="1" applyFont="1" applyFill="1" applyBorder="1" applyAlignment="1">
      <alignment horizontal="left" vertical="top"/>
    </xf>
    <xf numFmtId="167" fontId="37" fillId="30" borderId="6" xfId="0" applyNumberFormat="1" applyFont="1" applyFill="1" applyBorder="1" applyAlignment="1">
      <alignment horizontal="left" vertical="center"/>
    </xf>
    <xf numFmtId="167" fontId="37" fillId="30" borderId="7" xfId="0" applyNumberFormat="1" applyFont="1" applyFill="1" applyBorder="1" applyAlignment="1">
      <alignment horizontal="left" vertical="center"/>
    </xf>
    <xf numFmtId="0" fontId="54" fillId="30" borderId="7" xfId="0" applyFont="1" applyFill="1" applyBorder="1" applyAlignment="1">
      <alignment wrapText="1"/>
    </xf>
    <xf numFmtId="167" fontId="53" fillId="30" borderId="7" xfId="0" applyNumberFormat="1" applyFont="1" applyFill="1" applyBorder="1" applyAlignment="1">
      <alignment horizontal="left" vertical="center"/>
    </xf>
    <xf numFmtId="0" fontId="0" fillId="30" borderId="7" xfId="0" applyFill="1" applyBorder="1" applyAlignment="1"/>
    <xf numFmtId="164" fontId="37" fillId="30" borderId="7" xfId="0" applyNumberFormat="1" applyFont="1" applyFill="1" applyBorder="1" applyAlignment="1">
      <alignment horizontal="left" vertical="center"/>
    </xf>
    <xf numFmtId="0" fontId="37" fillId="30" borderId="6" xfId="0" applyFont="1" applyFill="1" applyBorder="1" applyAlignment="1">
      <alignment horizontal="left" vertical="center"/>
    </xf>
    <xf numFmtId="0" fontId="37" fillId="30" borderId="7" xfId="0" applyFont="1" applyFill="1" applyBorder="1" applyAlignment="1">
      <alignment horizontal="left" vertical="center"/>
    </xf>
    <xf numFmtId="0" fontId="53" fillId="30" borderId="7" xfId="0" applyFont="1" applyFill="1" applyBorder="1" applyAlignment="1">
      <alignment horizontal="left" vertical="top"/>
    </xf>
    <xf numFmtId="167" fontId="37" fillId="30" borderId="7" xfId="0" applyNumberFormat="1" applyFont="1" applyFill="1" applyBorder="1" applyAlignment="1">
      <alignment horizontal="left" vertical="top"/>
    </xf>
    <xf numFmtId="0" fontId="54" fillId="30" borderId="7" xfId="0" applyFont="1" applyFill="1" applyBorder="1" applyAlignment="1">
      <alignment vertical="top" wrapText="1"/>
    </xf>
    <xf numFmtId="164" fontId="37" fillId="30" borderId="7" xfId="0" applyNumberFormat="1" applyFont="1" applyFill="1" applyBorder="1" applyAlignment="1">
      <alignment horizontal="left" vertical="top"/>
    </xf>
    <xf numFmtId="167" fontId="52" fillId="30" borderId="7" xfId="0" applyNumberFormat="1" applyFont="1" applyFill="1" applyBorder="1" applyAlignment="1">
      <alignment horizontal="left" vertical="top"/>
    </xf>
    <xf numFmtId="0" fontId="40" fillId="30" borderId="7" xfId="0" applyFont="1" applyFill="1" applyBorder="1" applyAlignment="1">
      <alignment horizontal="left" vertical="top"/>
    </xf>
    <xf numFmtId="167" fontId="37" fillId="30" borderId="10" xfId="0" applyNumberFormat="1" applyFont="1" applyFill="1" applyBorder="1" applyAlignment="1">
      <alignment horizontal="left" vertical="top"/>
    </xf>
    <xf numFmtId="0" fontId="37" fillId="27" borderId="15" xfId="0" applyFont="1" applyFill="1" applyBorder="1" applyAlignment="1">
      <alignment vertical="center"/>
    </xf>
    <xf numFmtId="0" fontId="37" fillId="27" borderId="16" xfId="0" applyFont="1" applyFill="1" applyBorder="1" applyAlignment="1">
      <alignment vertical="center"/>
    </xf>
    <xf numFmtId="167" fontId="37" fillId="27" borderId="6" xfId="0" applyNumberFormat="1" applyFont="1" applyFill="1" applyBorder="1" applyAlignment="1">
      <alignment horizontal="left" vertical="center" wrapText="1"/>
    </xf>
    <xf numFmtId="0" fontId="37" fillId="27" borderId="6" xfId="0" applyFont="1" applyFill="1" applyBorder="1" applyAlignment="1">
      <alignment horizontal="left" vertical="center"/>
    </xf>
    <xf numFmtId="167" fontId="37" fillId="27" borderId="17" xfId="0" applyNumberFormat="1" applyFont="1" applyFill="1" applyBorder="1" applyAlignment="1">
      <alignment horizontal="left" vertical="center" wrapText="1"/>
    </xf>
    <xf numFmtId="167" fontId="37" fillId="27" borderId="18" xfId="0" applyNumberFormat="1" applyFont="1" applyFill="1" applyBorder="1" applyAlignment="1">
      <alignment horizontal="left" vertical="center"/>
    </xf>
    <xf numFmtId="165" fontId="37" fillId="27" borderId="6" xfId="0" applyNumberFormat="1" applyFont="1" applyFill="1" applyBorder="1" applyAlignment="1">
      <alignment horizontal="left" vertical="center"/>
    </xf>
    <xf numFmtId="165" fontId="37" fillId="27" borderId="7" xfId="0" applyNumberFormat="1" applyFont="1" applyFill="1" applyBorder="1" applyAlignment="1">
      <alignment horizontal="left" vertical="center"/>
    </xf>
    <xf numFmtId="167" fontId="37" fillId="27" borderId="7" xfId="0" applyNumberFormat="1" applyFont="1" applyFill="1" applyBorder="1" applyAlignment="1">
      <alignment horizontal="left" vertical="center" wrapText="1"/>
    </xf>
    <xf numFmtId="0" fontId="55" fillId="27" borderId="7" xfId="0" applyFont="1" applyFill="1" applyBorder="1" applyAlignment="1">
      <alignment horizontal="left" vertical="center"/>
    </xf>
    <xf numFmtId="167" fontId="37" fillId="27" borderId="8" xfId="0" applyNumberFormat="1" applyFont="1" applyFill="1" applyBorder="1" applyAlignment="1">
      <alignment horizontal="left" vertical="center" wrapText="1"/>
    </xf>
    <xf numFmtId="167" fontId="37" fillId="27" borderId="10" xfId="0" applyNumberFormat="1" applyFont="1" applyFill="1" applyBorder="1" applyAlignment="1">
      <alignment horizontal="left" vertical="center" wrapText="1"/>
    </xf>
    <xf numFmtId="0" fontId="37" fillId="31" borderId="15" xfId="0" applyFont="1" applyFill="1" applyBorder="1" applyAlignment="1">
      <alignment vertical="center"/>
    </xf>
    <xf numFmtId="0" fontId="37" fillId="31" borderId="16" xfId="0" applyFont="1" applyFill="1" applyBorder="1" applyAlignment="1">
      <alignment vertical="center"/>
    </xf>
    <xf numFmtId="0" fontId="37" fillId="31" borderId="6" xfId="0" applyFont="1" applyFill="1" applyBorder="1" applyAlignment="1">
      <alignment horizontal="left" vertical="center"/>
    </xf>
    <xf numFmtId="0" fontId="37" fillId="31" borderId="7" xfId="0" applyFont="1" applyFill="1" applyBorder="1" applyAlignment="1">
      <alignment horizontal="left" vertical="center"/>
    </xf>
    <xf numFmtId="167" fontId="37" fillId="31" borderId="6" xfId="0" applyNumberFormat="1" applyFont="1" applyFill="1" applyBorder="1" applyAlignment="1">
      <alignment horizontal="left" vertical="center"/>
    </xf>
    <xf numFmtId="167" fontId="37" fillId="31" borderId="7" xfId="0" applyNumberFormat="1" applyFont="1" applyFill="1" applyBorder="1" applyAlignment="1">
      <alignment horizontal="left" vertical="center"/>
    </xf>
    <xf numFmtId="167" fontId="37" fillId="31" borderId="6" xfId="0" applyNumberFormat="1" applyFont="1" applyFill="1" applyBorder="1" applyAlignment="1">
      <alignment horizontal="left" vertical="center" wrapText="1"/>
    </xf>
    <xf numFmtId="167" fontId="37" fillId="31" borderId="17" xfId="0" applyNumberFormat="1" applyFont="1" applyFill="1" applyBorder="1" applyAlignment="1">
      <alignment horizontal="left" vertical="center" wrapText="1"/>
    </xf>
    <xf numFmtId="167" fontId="37" fillId="31" borderId="18" xfId="0" applyNumberFormat="1" applyFont="1" applyFill="1" applyBorder="1" applyAlignment="1">
      <alignment horizontal="left" vertical="center"/>
    </xf>
    <xf numFmtId="167" fontId="37" fillId="31" borderId="7" xfId="0" applyNumberFormat="1" applyFont="1" applyFill="1" applyBorder="1" applyAlignment="1">
      <alignment horizontal="left" vertical="center" wrapText="1"/>
    </xf>
    <xf numFmtId="164" fontId="37" fillId="31" borderId="7" xfId="0" applyNumberFormat="1" applyFont="1" applyFill="1" applyBorder="1" applyAlignment="1">
      <alignment horizontal="left" vertical="center" wrapText="1"/>
    </xf>
    <xf numFmtId="167" fontId="37" fillId="31" borderId="8" xfId="0" applyNumberFormat="1" applyFont="1" applyFill="1" applyBorder="1" applyAlignment="1">
      <alignment horizontal="left" vertical="center" wrapText="1"/>
    </xf>
    <xf numFmtId="167" fontId="37" fillId="31" borderId="10" xfId="0" applyNumberFormat="1" applyFont="1" applyFill="1" applyBorder="1" applyAlignment="1">
      <alignment horizontal="left" vertical="center" wrapText="1"/>
    </xf>
    <xf numFmtId="0" fontId="37" fillId="32" borderId="15" xfId="0" applyFont="1" applyFill="1" applyBorder="1" applyAlignment="1">
      <alignment vertical="center"/>
    </xf>
    <xf numFmtId="0" fontId="37" fillId="32" borderId="16" xfId="0" applyFont="1" applyFill="1" applyBorder="1" applyAlignment="1">
      <alignment vertical="center"/>
    </xf>
    <xf numFmtId="0" fontId="37" fillId="32" borderId="6" xfId="0" applyFont="1" applyFill="1" applyBorder="1" applyAlignment="1">
      <alignment horizontal="left" vertical="center"/>
    </xf>
    <xf numFmtId="0" fontId="37" fillId="32" borderId="7" xfId="0" applyFont="1" applyFill="1" applyBorder="1" applyAlignment="1">
      <alignment horizontal="left" vertical="center"/>
    </xf>
    <xf numFmtId="167" fontId="37" fillId="32" borderId="6" xfId="0" applyNumberFormat="1" applyFont="1" applyFill="1" applyBorder="1" applyAlignment="1">
      <alignment horizontal="left" vertical="center"/>
    </xf>
    <xf numFmtId="167" fontId="37" fillId="32" borderId="7" xfId="0" applyNumberFormat="1" applyFont="1" applyFill="1" applyBorder="1" applyAlignment="1">
      <alignment horizontal="left" vertical="center"/>
    </xf>
    <xf numFmtId="167" fontId="37" fillId="32" borderId="6" xfId="0" applyNumberFormat="1" applyFont="1" applyFill="1" applyBorder="1" applyAlignment="1">
      <alignment horizontal="left" vertical="center" wrapText="1"/>
    </xf>
    <xf numFmtId="167" fontId="37" fillId="32" borderId="17" xfId="0" applyNumberFormat="1" applyFont="1" applyFill="1" applyBorder="1" applyAlignment="1">
      <alignment horizontal="left" vertical="center" wrapText="1"/>
    </xf>
    <xf numFmtId="167" fontId="37" fillId="32" borderId="18" xfId="0" applyNumberFormat="1" applyFont="1" applyFill="1" applyBorder="1" applyAlignment="1">
      <alignment horizontal="left" vertical="center"/>
    </xf>
    <xf numFmtId="0" fontId="37" fillId="32" borderId="6" xfId="0" applyFont="1" applyFill="1" applyBorder="1" applyAlignment="1">
      <alignment horizontal="left"/>
    </xf>
    <xf numFmtId="167" fontId="37" fillId="32" borderId="7" xfId="0" applyNumberFormat="1" applyFont="1" applyFill="1" applyBorder="1" applyAlignment="1">
      <alignment horizontal="left" vertical="center" wrapText="1"/>
    </xf>
    <xf numFmtId="167" fontId="37" fillId="32" borderId="8" xfId="0" applyNumberFormat="1" applyFont="1" applyFill="1" applyBorder="1" applyAlignment="1">
      <alignment horizontal="left" vertical="center" wrapText="1"/>
    </xf>
    <xf numFmtId="167" fontId="37" fillId="32" borderId="10" xfId="0" applyNumberFormat="1" applyFont="1" applyFill="1" applyBorder="1" applyAlignment="1">
      <alignment horizontal="left" vertical="center" wrapText="1"/>
    </xf>
    <xf numFmtId="0" fontId="37" fillId="25" borderId="15" xfId="0" applyFont="1" applyFill="1" applyBorder="1" applyAlignment="1">
      <alignment vertical="center"/>
    </xf>
    <xf numFmtId="0" fontId="37" fillId="25" borderId="16" xfId="0" applyFont="1" applyFill="1" applyBorder="1" applyAlignment="1">
      <alignment vertical="center"/>
    </xf>
    <xf numFmtId="167" fontId="37" fillId="25" borderId="17" xfId="0" applyNumberFormat="1" applyFont="1" applyFill="1" applyBorder="1" applyAlignment="1">
      <alignment horizontal="left" vertical="center"/>
    </xf>
    <xf numFmtId="167" fontId="37" fillId="25" borderId="18" xfId="0" applyNumberFormat="1" applyFont="1" applyFill="1" applyBorder="1" applyAlignment="1">
      <alignment horizontal="left" vertical="center"/>
    </xf>
    <xf numFmtId="167" fontId="37" fillId="25" borderId="6" xfId="0" applyNumberFormat="1" applyFont="1" applyFill="1" applyBorder="1" applyAlignment="1">
      <alignment horizontal="left" vertical="center" wrapText="1"/>
    </xf>
    <xf numFmtId="167" fontId="37" fillId="25" borderId="7" xfId="0" applyNumberFormat="1" applyFont="1" applyFill="1" applyBorder="1" applyAlignment="1">
      <alignment horizontal="left" vertical="center" wrapText="1"/>
    </xf>
    <xf numFmtId="167" fontId="37" fillId="25" borderId="8" xfId="0" applyNumberFormat="1" applyFont="1" applyFill="1" applyBorder="1" applyAlignment="1">
      <alignment horizontal="left" vertical="center" wrapText="1"/>
    </xf>
    <xf numFmtId="0" fontId="37" fillId="33" borderId="15" xfId="0" applyFont="1" applyFill="1" applyBorder="1" applyAlignment="1">
      <alignment vertical="center"/>
    </xf>
    <xf numFmtId="0" fontId="37" fillId="33" borderId="16" xfId="0" applyFont="1" applyFill="1" applyBorder="1" applyAlignment="1">
      <alignment vertical="center"/>
    </xf>
    <xf numFmtId="0" fontId="37" fillId="33" borderId="6" xfId="0" applyFont="1" applyFill="1" applyBorder="1" applyAlignment="1">
      <alignment horizontal="left" vertical="center"/>
    </xf>
    <xf numFmtId="0" fontId="37" fillId="33" borderId="7" xfId="0" applyFont="1" applyFill="1" applyBorder="1" applyAlignment="1">
      <alignment horizontal="left" vertical="center"/>
    </xf>
    <xf numFmtId="167" fontId="37" fillId="33" borderId="6" xfId="0" applyNumberFormat="1" applyFont="1" applyFill="1" applyBorder="1" applyAlignment="1">
      <alignment horizontal="left" vertical="center"/>
    </xf>
    <xf numFmtId="167" fontId="37" fillId="33" borderId="7" xfId="0" applyNumberFormat="1" applyFont="1" applyFill="1" applyBorder="1" applyAlignment="1">
      <alignment horizontal="left" vertical="center"/>
    </xf>
    <xf numFmtId="167" fontId="37" fillId="33" borderId="17" xfId="0" applyNumberFormat="1" applyFont="1" applyFill="1" applyBorder="1" applyAlignment="1">
      <alignment horizontal="left" vertical="center"/>
    </xf>
    <xf numFmtId="167" fontId="37" fillId="33" borderId="18" xfId="0" applyNumberFormat="1" applyFont="1" applyFill="1" applyBorder="1" applyAlignment="1">
      <alignment horizontal="left" vertical="center"/>
    </xf>
    <xf numFmtId="167" fontId="37" fillId="33" borderId="6" xfId="0" applyNumberFormat="1" applyFont="1" applyFill="1" applyBorder="1" applyAlignment="1">
      <alignment horizontal="left" vertical="center" wrapText="1"/>
    </xf>
    <xf numFmtId="167" fontId="37" fillId="33" borderId="7" xfId="0" applyNumberFormat="1" applyFont="1" applyFill="1" applyBorder="1" applyAlignment="1">
      <alignment horizontal="left" vertical="center" wrapText="1"/>
    </xf>
    <xf numFmtId="167" fontId="37" fillId="33" borderId="8" xfId="0" applyNumberFormat="1" applyFont="1" applyFill="1" applyBorder="1" applyAlignment="1">
      <alignment horizontal="left" vertical="center" wrapText="1"/>
    </xf>
    <xf numFmtId="167" fontId="37" fillId="33" borderId="10" xfId="0" applyNumberFormat="1" applyFont="1" applyFill="1" applyBorder="1" applyAlignment="1">
      <alignment horizontal="left" vertical="center" wrapText="1"/>
    </xf>
    <xf numFmtId="0" fontId="37" fillId="30" borderId="15" xfId="0" applyFont="1" applyFill="1" applyBorder="1" applyAlignment="1">
      <alignment vertical="center"/>
    </xf>
    <xf numFmtId="0" fontId="37" fillId="30" borderId="16" xfId="0" applyFont="1" applyFill="1" applyBorder="1" applyAlignment="1">
      <alignment vertical="center"/>
    </xf>
    <xf numFmtId="167" fontId="37" fillId="30" borderId="6" xfId="0" applyNumberFormat="1" applyFont="1" applyFill="1" applyBorder="1" applyAlignment="1">
      <alignment horizontal="left" vertical="center" wrapText="1"/>
    </xf>
    <xf numFmtId="167" fontId="37" fillId="30" borderId="17" xfId="0" applyNumberFormat="1" applyFont="1" applyFill="1" applyBorder="1" applyAlignment="1">
      <alignment horizontal="left" vertical="center" wrapText="1"/>
    </xf>
    <xf numFmtId="167" fontId="37" fillId="30" borderId="18" xfId="0" applyNumberFormat="1" applyFont="1" applyFill="1" applyBorder="1" applyAlignment="1">
      <alignment horizontal="left" vertical="center"/>
    </xf>
    <xf numFmtId="167" fontId="37" fillId="30" borderId="7" xfId="0" applyNumberFormat="1" applyFont="1" applyFill="1" applyBorder="1" applyAlignment="1">
      <alignment horizontal="left" vertical="center" wrapText="1"/>
    </xf>
    <xf numFmtId="167" fontId="37" fillId="30" borderId="8" xfId="0" applyNumberFormat="1" applyFont="1" applyFill="1" applyBorder="1" applyAlignment="1">
      <alignment horizontal="left" vertical="center" wrapText="1"/>
    </xf>
    <xf numFmtId="167" fontId="37" fillId="30" borderId="10" xfId="0" applyNumberFormat="1" applyFont="1" applyFill="1" applyBorder="1" applyAlignment="1">
      <alignment horizontal="left" vertical="center" wrapText="1"/>
    </xf>
    <xf numFmtId="0" fontId="37" fillId="34" borderId="15" xfId="0" applyFont="1" applyFill="1" applyBorder="1" applyAlignment="1">
      <alignment vertical="center"/>
    </xf>
    <xf numFmtId="0" fontId="37" fillId="34" borderId="16" xfId="0" applyFont="1" applyFill="1" applyBorder="1" applyAlignment="1">
      <alignment vertical="center"/>
    </xf>
    <xf numFmtId="0" fontId="37" fillId="34" borderId="6" xfId="0" applyFont="1" applyFill="1" applyBorder="1" applyAlignment="1">
      <alignment horizontal="left" vertical="center"/>
    </xf>
    <xf numFmtId="0" fontId="37" fillId="34" borderId="7" xfId="0" applyFont="1" applyFill="1" applyBorder="1" applyAlignment="1">
      <alignment horizontal="left" vertical="center"/>
    </xf>
    <xf numFmtId="167" fontId="37" fillId="34" borderId="6" xfId="0" applyNumberFormat="1" applyFont="1" applyFill="1" applyBorder="1" applyAlignment="1">
      <alignment horizontal="left" vertical="center"/>
    </xf>
    <xf numFmtId="167" fontId="37" fillId="34" borderId="7" xfId="0" applyNumberFormat="1" applyFont="1" applyFill="1" applyBorder="1" applyAlignment="1">
      <alignment horizontal="left" vertical="center"/>
    </xf>
    <xf numFmtId="167" fontId="37" fillId="34" borderId="6" xfId="0" applyNumberFormat="1" applyFont="1" applyFill="1" applyBorder="1" applyAlignment="1">
      <alignment horizontal="left" vertical="center" wrapText="1"/>
    </xf>
    <xf numFmtId="167" fontId="37" fillId="34" borderId="17" xfId="0" applyNumberFormat="1" applyFont="1" applyFill="1" applyBorder="1" applyAlignment="1">
      <alignment horizontal="left" vertical="center"/>
    </xf>
    <xf numFmtId="167" fontId="37" fillId="34" borderId="18" xfId="0" applyNumberFormat="1" applyFont="1" applyFill="1" applyBorder="1" applyAlignment="1">
      <alignment horizontal="left" vertical="center"/>
    </xf>
    <xf numFmtId="164" fontId="37" fillId="34" borderId="6" xfId="0" applyNumberFormat="1" applyFont="1" applyFill="1" applyBorder="1" applyAlignment="1">
      <alignment horizontal="left" vertical="center"/>
    </xf>
    <xf numFmtId="167" fontId="37" fillId="34" borderId="7" xfId="0" applyNumberFormat="1" applyFont="1" applyFill="1" applyBorder="1" applyAlignment="1">
      <alignment horizontal="left" vertical="center" wrapText="1"/>
    </xf>
    <xf numFmtId="167" fontId="37" fillId="34" borderId="8" xfId="0" applyNumberFormat="1" applyFont="1" applyFill="1" applyBorder="1" applyAlignment="1">
      <alignment horizontal="left" vertical="center" wrapText="1"/>
    </xf>
    <xf numFmtId="0" fontId="37" fillId="35" borderId="15" xfId="0" applyFont="1" applyFill="1" applyBorder="1" applyAlignment="1">
      <alignment vertical="center"/>
    </xf>
    <xf numFmtId="0" fontId="37" fillId="35" borderId="16" xfId="0" applyFont="1" applyFill="1" applyBorder="1" applyAlignment="1">
      <alignment vertical="center"/>
    </xf>
    <xf numFmtId="0" fontId="37" fillId="35" borderId="6" xfId="0" applyFont="1" applyFill="1" applyBorder="1" applyAlignment="1">
      <alignment horizontal="left" vertical="center"/>
    </xf>
    <xf numFmtId="0" fontId="37" fillId="35" borderId="7" xfId="0" applyFont="1" applyFill="1" applyBorder="1" applyAlignment="1">
      <alignment horizontal="left" vertical="center"/>
    </xf>
    <xf numFmtId="167" fontId="37" fillId="35" borderId="6" xfId="0" applyNumberFormat="1" applyFont="1" applyFill="1" applyBorder="1" applyAlignment="1">
      <alignment horizontal="left" vertical="center"/>
    </xf>
    <xf numFmtId="167" fontId="37" fillId="35" borderId="7" xfId="0" applyNumberFormat="1" applyFont="1" applyFill="1" applyBorder="1" applyAlignment="1">
      <alignment horizontal="left" vertical="center"/>
    </xf>
    <xf numFmtId="167" fontId="37" fillId="35" borderId="6" xfId="0" applyNumberFormat="1" applyFont="1" applyFill="1" applyBorder="1" applyAlignment="1">
      <alignment horizontal="left" vertical="center" wrapText="1"/>
    </xf>
    <xf numFmtId="167" fontId="37" fillId="35" borderId="7" xfId="0" applyNumberFormat="1" applyFont="1" applyFill="1" applyBorder="1" applyAlignment="1">
      <alignment horizontal="left"/>
    </xf>
    <xf numFmtId="167" fontId="37" fillId="35" borderId="17" xfId="0" applyNumberFormat="1" applyFont="1" applyFill="1" applyBorder="1" applyAlignment="1">
      <alignment horizontal="left" vertical="center"/>
    </xf>
    <xf numFmtId="167" fontId="37" fillId="35" borderId="18" xfId="0" applyNumberFormat="1" applyFont="1" applyFill="1" applyBorder="1" applyAlignment="1">
      <alignment horizontal="left" vertical="center"/>
    </xf>
    <xf numFmtId="164" fontId="37" fillId="35" borderId="6" xfId="0" applyNumberFormat="1" applyFont="1" applyFill="1" applyBorder="1" applyAlignment="1">
      <alignment horizontal="left" vertical="center"/>
    </xf>
    <xf numFmtId="167" fontId="37" fillId="35" borderId="7" xfId="0" applyNumberFormat="1" applyFont="1" applyFill="1" applyBorder="1" applyAlignment="1">
      <alignment horizontal="left" vertical="center" wrapText="1"/>
    </xf>
    <xf numFmtId="167" fontId="37" fillId="35" borderId="8" xfId="0" applyNumberFormat="1" applyFont="1" applyFill="1" applyBorder="1" applyAlignment="1">
      <alignment horizontal="left" vertical="center" wrapText="1"/>
    </xf>
    <xf numFmtId="167" fontId="37" fillId="35" borderId="10" xfId="0" applyNumberFormat="1" applyFont="1" applyFill="1" applyBorder="1" applyAlignment="1">
      <alignment horizontal="left" vertical="center" wrapText="1"/>
    </xf>
    <xf numFmtId="0" fontId="37" fillId="36" borderId="15" xfId="0" applyFont="1" applyFill="1" applyBorder="1" applyAlignment="1">
      <alignment vertical="center"/>
    </xf>
    <xf numFmtId="0" fontId="37" fillId="36" borderId="16" xfId="0" applyFont="1" applyFill="1" applyBorder="1" applyAlignment="1">
      <alignment vertical="center"/>
    </xf>
    <xf numFmtId="164" fontId="37" fillId="36" borderId="6" xfId="0" applyNumberFormat="1" applyFont="1" applyFill="1" applyBorder="1" applyAlignment="1">
      <alignment horizontal="left" vertical="center"/>
    </xf>
    <xf numFmtId="0" fontId="37" fillId="36" borderId="7" xfId="0" applyFont="1" applyFill="1" applyBorder="1" applyAlignment="1">
      <alignment horizontal="left" vertical="center"/>
    </xf>
    <xf numFmtId="167" fontId="37" fillId="36" borderId="6" xfId="0" applyNumberFormat="1" applyFont="1" applyFill="1" applyBorder="1" applyAlignment="1">
      <alignment horizontal="left" vertical="center"/>
    </xf>
    <xf numFmtId="167" fontId="37" fillId="36" borderId="7" xfId="0" applyNumberFormat="1" applyFont="1" applyFill="1" applyBorder="1" applyAlignment="1">
      <alignment horizontal="left" vertical="center"/>
    </xf>
    <xf numFmtId="167" fontId="37" fillId="36" borderId="6" xfId="0" applyNumberFormat="1" applyFont="1" applyFill="1" applyBorder="1" applyAlignment="1">
      <alignment horizontal="left"/>
    </xf>
    <xf numFmtId="167" fontId="37" fillId="36" borderId="7" xfId="0" applyNumberFormat="1" applyFont="1" applyFill="1" applyBorder="1" applyAlignment="1">
      <alignment horizontal="left"/>
    </xf>
    <xf numFmtId="167" fontId="37" fillId="36" borderId="16" xfId="0" applyNumberFormat="1" applyFont="1" applyFill="1" applyBorder="1" applyAlignment="1">
      <alignment horizontal="left" vertical="center"/>
    </xf>
    <xf numFmtId="167" fontId="37" fillId="36" borderId="19" xfId="0" applyNumberFormat="1" applyFont="1" applyFill="1" applyBorder="1" applyAlignment="1">
      <alignment horizontal="left" vertical="center"/>
    </xf>
    <xf numFmtId="167" fontId="37" fillId="36" borderId="20" xfId="0" applyNumberFormat="1" applyFont="1" applyFill="1" applyBorder="1" applyAlignment="1">
      <alignment horizontal="left" vertical="center"/>
    </xf>
    <xf numFmtId="167" fontId="37" fillId="36" borderId="6" xfId="0" applyNumberFormat="1" applyFont="1" applyFill="1" applyBorder="1" applyAlignment="1">
      <alignment horizontal="left" vertical="center" wrapText="1"/>
    </xf>
    <xf numFmtId="167" fontId="37" fillId="36" borderId="7" xfId="0" applyNumberFormat="1" applyFont="1" applyFill="1" applyBorder="1" applyAlignment="1">
      <alignment horizontal="left" vertical="center" wrapText="1"/>
    </xf>
    <xf numFmtId="167" fontId="37" fillId="36" borderId="8" xfId="0" applyNumberFormat="1" applyFont="1" applyFill="1" applyBorder="1" applyAlignment="1">
      <alignment horizontal="left" vertical="center" wrapText="1"/>
    </xf>
    <xf numFmtId="167" fontId="37" fillId="36" borderId="10" xfId="0" applyNumberFormat="1" applyFont="1" applyFill="1" applyBorder="1" applyAlignment="1">
      <alignment horizontal="left" vertical="center" wrapText="1"/>
    </xf>
    <xf numFmtId="167" fontId="37" fillId="27" borderId="6" xfId="0" applyNumberFormat="1" applyFont="1" applyFill="1" applyBorder="1" applyAlignment="1">
      <alignment horizontal="left"/>
    </xf>
    <xf numFmtId="167" fontId="37" fillId="27" borderId="17" xfId="0" applyNumberFormat="1" applyFont="1" applyFill="1" applyBorder="1" applyAlignment="1">
      <alignment horizontal="left" vertical="center"/>
    </xf>
    <xf numFmtId="0" fontId="37" fillId="37" borderId="15" xfId="0" applyFont="1" applyFill="1" applyBorder="1" applyAlignment="1">
      <alignment vertical="center"/>
    </xf>
    <xf numFmtId="0" fontId="37" fillId="37" borderId="16" xfId="0" applyFont="1" applyFill="1" applyBorder="1" applyAlignment="1">
      <alignment vertical="center"/>
    </xf>
    <xf numFmtId="164" fontId="37" fillId="37" borderId="6" xfId="0" applyNumberFormat="1" applyFont="1" applyFill="1" applyBorder="1" applyAlignment="1">
      <alignment horizontal="left" vertical="center"/>
    </xf>
    <xf numFmtId="0" fontId="37" fillId="37" borderId="7" xfId="0" applyFont="1" applyFill="1" applyBorder="1" applyAlignment="1">
      <alignment horizontal="left" vertical="center"/>
    </xf>
    <xf numFmtId="167" fontId="37" fillId="37" borderId="6" xfId="0" applyNumberFormat="1" applyFont="1" applyFill="1" applyBorder="1" applyAlignment="1">
      <alignment horizontal="left" vertical="center"/>
    </xf>
    <xf numFmtId="167" fontId="37" fillId="37" borderId="7" xfId="0" applyNumberFormat="1" applyFont="1" applyFill="1" applyBorder="1" applyAlignment="1">
      <alignment horizontal="left" vertical="center"/>
    </xf>
    <xf numFmtId="164" fontId="37" fillId="37" borderId="6" xfId="0" applyNumberFormat="1" applyFont="1" applyFill="1" applyBorder="1" applyAlignment="1">
      <alignment horizontal="left"/>
    </xf>
    <xf numFmtId="167" fontId="37" fillId="37" borderId="6" xfId="0" applyNumberFormat="1" applyFont="1" applyFill="1" applyBorder="1" applyAlignment="1">
      <alignment horizontal="left"/>
    </xf>
    <xf numFmtId="167" fontId="37" fillId="37" borderId="7" xfId="0" applyNumberFormat="1" applyFont="1" applyFill="1" applyBorder="1" applyAlignment="1">
      <alignment horizontal="left"/>
    </xf>
    <xf numFmtId="167" fontId="37" fillId="37" borderId="17" xfId="0" applyNumberFormat="1" applyFont="1" applyFill="1" applyBorder="1" applyAlignment="1">
      <alignment horizontal="left" vertical="center"/>
    </xf>
    <xf numFmtId="167" fontId="37" fillId="37" borderId="18" xfId="0" applyNumberFormat="1" applyFont="1" applyFill="1" applyBorder="1" applyAlignment="1">
      <alignment horizontal="left" vertical="center"/>
    </xf>
    <xf numFmtId="167" fontId="37" fillId="37" borderId="6" xfId="0" applyNumberFormat="1" applyFont="1" applyFill="1" applyBorder="1" applyAlignment="1">
      <alignment horizontal="left" vertical="center" wrapText="1"/>
    </xf>
    <xf numFmtId="167" fontId="37" fillId="37" borderId="7" xfId="0" applyNumberFormat="1" applyFont="1" applyFill="1" applyBorder="1" applyAlignment="1">
      <alignment horizontal="left" vertical="center" wrapText="1"/>
    </xf>
    <xf numFmtId="167" fontId="37" fillId="37" borderId="8" xfId="0" applyNumberFormat="1" applyFont="1" applyFill="1" applyBorder="1" applyAlignment="1">
      <alignment horizontal="left" vertical="center" wrapText="1"/>
    </xf>
    <xf numFmtId="167" fontId="37" fillId="37" borderId="10" xfId="0" applyNumberFormat="1" applyFont="1" applyFill="1" applyBorder="1" applyAlignment="1">
      <alignment horizontal="left" vertical="center" wrapText="1"/>
    </xf>
    <xf numFmtId="0" fontId="37" fillId="38" borderId="15" xfId="0" applyFont="1" applyFill="1" applyBorder="1" applyAlignment="1">
      <alignment vertical="center"/>
    </xf>
    <xf numFmtId="0" fontId="37" fillId="38" borderId="16" xfId="0" applyFont="1" applyFill="1" applyBorder="1" applyAlignment="1">
      <alignment vertical="center"/>
    </xf>
    <xf numFmtId="0" fontId="37" fillId="38" borderId="6" xfId="0" applyFont="1" applyFill="1" applyBorder="1" applyAlignment="1">
      <alignment horizontal="left" vertical="center"/>
    </xf>
    <xf numFmtId="0" fontId="37" fillId="38" borderId="7" xfId="0" applyFont="1" applyFill="1" applyBorder="1" applyAlignment="1">
      <alignment horizontal="left" vertical="center"/>
    </xf>
    <xf numFmtId="167" fontId="37" fillId="38" borderId="6" xfId="0" applyNumberFormat="1" applyFont="1" applyFill="1" applyBorder="1" applyAlignment="1">
      <alignment horizontal="left" vertical="center"/>
    </xf>
    <xf numFmtId="167" fontId="37" fillId="38" borderId="7" xfId="0" applyNumberFormat="1" applyFont="1" applyFill="1" applyBorder="1" applyAlignment="1">
      <alignment horizontal="left" vertical="center"/>
    </xf>
    <xf numFmtId="167" fontId="37" fillId="38" borderId="6" xfId="0" applyNumberFormat="1" applyFont="1" applyFill="1" applyBorder="1" applyAlignment="1">
      <alignment horizontal="left"/>
    </xf>
    <xf numFmtId="167" fontId="37" fillId="38" borderId="7" xfId="0" applyNumberFormat="1" applyFont="1" applyFill="1" applyBorder="1" applyAlignment="1">
      <alignment horizontal="left"/>
    </xf>
    <xf numFmtId="167" fontId="37" fillId="38" borderId="17" xfId="0" applyNumberFormat="1" applyFont="1" applyFill="1" applyBorder="1" applyAlignment="1">
      <alignment horizontal="left" vertical="center"/>
    </xf>
    <xf numFmtId="167" fontId="37" fillId="38" borderId="18" xfId="0" applyNumberFormat="1" applyFont="1" applyFill="1" applyBorder="1" applyAlignment="1">
      <alignment horizontal="left" vertical="center"/>
    </xf>
    <xf numFmtId="167" fontId="37" fillId="38" borderId="6" xfId="0" applyNumberFormat="1" applyFont="1" applyFill="1" applyBorder="1" applyAlignment="1">
      <alignment horizontal="left" vertical="center" wrapText="1"/>
    </xf>
    <xf numFmtId="167" fontId="37" fillId="38" borderId="7" xfId="0" applyNumberFormat="1" applyFont="1" applyFill="1" applyBorder="1" applyAlignment="1">
      <alignment horizontal="left" vertical="center" wrapText="1"/>
    </xf>
    <xf numFmtId="0" fontId="37" fillId="39" borderId="21" xfId="0" applyFont="1" applyFill="1" applyBorder="1" applyAlignment="1">
      <alignment horizontal="left" vertical="center" wrapText="1"/>
    </xf>
    <xf numFmtId="0" fontId="37" fillId="39" borderId="22" xfId="0" applyFont="1" applyFill="1" applyBorder="1" applyAlignment="1">
      <alignment horizontal="left" vertical="center" wrapText="1"/>
    </xf>
    <xf numFmtId="0" fontId="37" fillId="39" borderId="23" xfId="0" applyFont="1" applyFill="1" applyBorder="1" applyAlignment="1">
      <alignment horizontal="left" vertical="center" wrapText="1"/>
    </xf>
    <xf numFmtId="0" fontId="56" fillId="39" borderId="4" xfId="0" applyFont="1" applyFill="1" applyBorder="1" applyAlignment="1">
      <alignment horizontal="center" vertical="center" wrapText="1"/>
    </xf>
    <xf numFmtId="0" fontId="56" fillId="39" borderId="12" xfId="0" applyFont="1" applyFill="1" applyBorder="1" applyAlignment="1">
      <alignment horizontal="center" vertical="center" wrapText="1"/>
    </xf>
    <xf numFmtId="0" fontId="53" fillId="14" borderId="5" xfId="0" applyFont="1" applyFill="1" applyBorder="1" applyAlignment="1">
      <alignment horizontal="center" vertical="center" wrapText="1"/>
    </xf>
    <xf numFmtId="167" fontId="37" fillId="27" borderId="21" xfId="0" applyNumberFormat="1" applyFont="1" applyFill="1" applyBorder="1" applyAlignment="1">
      <alignment horizontal="left" vertical="top"/>
    </xf>
    <xf numFmtId="167" fontId="37" fillId="27" borderId="21" xfId="0" applyNumberFormat="1" applyFont="1" applyFill="1" applyBorder="1" applyAlignment="1">
      <alignment horizontal="left" vertical="center"/>
    </xf>
    <xf numFmtId="0" fontId="54" fillId="27" borderId="21" xfId="0" applyFont="1" applyFill="1" applyBorder="1" applyAlignment="1">
      <alignment wrapText="1"/>
    </xf>
    <xf numFmtId="0" fontId="0" fillId="27" borderId="21" xfId="0" applyFill="1" applyBorder="1" applyAlignment="1"/>
    <xf numFmtId="164" fontId="37" fillId="27" borderId="21" xfId="0" applyNumberFormat="1" applyFont="1" applyFill="1" applyBorder="1" applyAlignment="1">
      <alignment horizontal="left" vertical="center"/>
    </xf>
    <xf numFmtId="0" fontId="53" fillId="27" borderId="21" xfId="0" applyFont="1" applyFill="1" applyBorder="1" applyAlignment="1">
      <alignment horizontal="left" vertical="top"/>
    </xf>
    <xf numFmtId="0" fontId="54" fillId="27" borderId="21" xfId="0" applyFont="1" applyFill="1" applyBorder="1" applyAlignment="1">
      <alignment vertical="top" wrapText="1"/>
    </xf>
    <xf numFmtId="164" fontId="37" fillId="27" borderId="21" xfId="0" applyNumberFormat="1" applyFont="1" applyFill="1" applyBorder="1" applyAlignment="1">
      <alignment horizontal="left" vertical="top"/>
    </xf>
    <xf numFmtId="165" fontId="40" fillId="27" borderId="21" xfId="0" applyNumberFormat="1" applyFont="1" applyFill="1" applyBorder="1" applyAlignment="1">
      <alignment horizontal="left" vertical="top"/>
    </xf>
    <xf numFmtId="167" fontId="37" fillId="27" borderId="23" xfId="0" applyNumberFormat="1" applyFont="1" applyFill="1" applyBorder="1" applyAlignment="1">
      <alignment horizontal="left" vertical="top"/>
    </xf>
    <xf numFmtId="167" fontId="37" fillId="25" borderId="24" xfId="0" applyNumberFormat="1" applyFont="1" applyFill="1" applyBorder="1" applyAlignment="1">
      <alignment horizontal="left" vertical="top"/>
    </xf>
    <xf numFmtId="167" fontId="37" fillId="28" borderId="25" xfId="0" applyNumberFormat="1" applyFont="1" applyFill="1" applyBorder="1" applyAlignment="1">
      <alignment horizontal="left" vertical="top"/>
    </xf>
    <xf numFmtId="167" fontId="37" fillId="28" borderId="26" xfId="0" applyNumberFormat="1" applyFont="1" applyFill="1" applyBorder="1" applyAlignment="1">
      <alignment horizontal="left" vertical="top"/>
    </xf>
    <xf numFmtId="164" fontId="37" fillId="32" borderId="7" xfId="0" applyNumberFormat="1" applyFont="1" applyFill="1" applyBorder="1" applyAlignment="1">
      <alignment horizontal="left" vertical="center" wrapText="1"/>
    </xf>
    <xf numFmtId="0" fontId="37" fillId="40" borderId="1" xfId="0" applyFont="1" applyFill="1" applyBorder="1" applyAlignment="1">
      <alignment horizontal="left" vertical="center"/>
    </xf>
    <xf numFmtId="0" fontId="37" fillId="40" borderId="1" xfId="0" applyFont="1" applyFill="1" applyBorder="1" applyAlignment="1">
      <alignment horizontal="left" vertical="top" wrapText="1"/>
    </xf>
    <xf numFmtId="3" fontId="37" fillId="40" borderId="1" xfId="0" applyNumberFormat="1" applyFont="1" applyFill="1" applyBorder="1" applyAlignment="1">
      <alignment horizontal="left" vertical="center"/>
    </xf>
    <xf numFmtId="164" fontId="37" fillId="40" borderId="1" xfId="0" applyNumberFormat="1" applyFont="1" applyFill="1" applyBorder="1" applyAlignment="1">
      <alignment horizontal="left" vertical="center"/>
    </xf>
    <xf numFmtId="0" fontId="37" fillId="40" borderId="1" xfId="0" applyFont="1" applyFill="1" applyBorder="1" applyAlignment="1">
      <alignment horizontal="left"/>
    </xf>
    <xf numFmtId="0" fontId="49" fillId="40" borderId="1" xfId="0" applyFont="1" applyFill="1" applyBorder="1" applyAlignment="1">
      <alignment horizontal="left" vertical="center"/>
    </xf>
    <xf numFmtId="0" fontId="37" fillId="41" borderId="1" xfId="0" applyFont="1" applyFill="1" applyBorder="1" applyAlignment="1">
      <alignment horizontal="left" vertical="center"/>
    </xf>
    <xf numFmtId="0" fontId="37" fillId="41" borderId="1" xfId="0" applyFont="1" applyFill="1" applyBorder="1" applyAlignment="1">
      <alignment horizontal="left" vertical="top" wrapText="1"/>
    </xf>
    <xf numFmtId="3" fontId="37" fillId="41" borderId="1" xfId="0" applyNumberFormat="1" applyFont="1" applyFill="1" applyBorder="1" applyAlignment="1">
      <alignment horizontal="left" vertical="center"/>
    </xf>
    <xf numFmtId="2" fontId="37" fillId="41" borderId="1" xfId="0" applyNumberFormat="1" applyFont="1" applyFill="1" applyBorder="1" applyAlignment="1">
      <alignment horizontal="left" vertical="center"/>
    </xf>
    <xf numFmtId="0" fontId="37" fillId="41" borderId="1" xfId="0" applyFont="1" applyFill="1" applyBorder="1" applyAlignment="1">
      <alignment horizontal="left"/>
    </xf>
    <xf numFmtId="0" fontId="37" fillId="42" borderId="1" xfId="0" applyFont="1" applyFill="1" applyBorder="1" applyAlignment="1">
      <alignment horizontal="left" vertical="center"/>
    </xf>
    <xf numFmtId="0" fontId="37" fillId="42" borderId="1" xfId="0" applyFont="1" applyFill="1" applyBorder="1" applyAlignment="1">
      <alignment horizontal="left" vertical="top" wrapText="1"/>
    </xf>
    <xf numFmtId="165" fontId="37" fillId="42" borderId="1" xfId="0" applyNumberFormat="1" applyFont="1" applyFill="1" applyBorder="1" applyAlignment="1">
      <alignment horizontal="left" vertical="center"/>
    </xf>
    <xf numFmtId="164" fontId="37" fillId="42" borderId="1" xfId="0" applyNumberFormat="1" applyFont="1" applyFill="1" applyBorder="1" applyAlignment="1">
      <alignment horizontal="left" vertical="center"/>
    </xf>
    <xf numFmtId="0" fontId="37" fillId="42" borderId="1" xfId="0" applyFont="1" applyFill="1" applyBorder="1" applyAlignment="1">
      <alignment horizontal="left"/>
    </xf>
    <xf numFmtId="0" fontId="37" fillId="43" borderId="1" xfId="0" applyFont="1" applyFill="1" applyBorder="1" applyAlignment="1">
      <alignment horizontal="left" vertical="center"/>
    </xf>
    <xf numFmtId="0" fontId="37" fillId="43" borderId="1" xfId="0" applyFont="1" applyFill="1" applyBorder="1" applyAlignment="1">
      <alignment horizontal="left" vertical="top" wrapText="1"/>
    </xf>
    <xf numFmtId="165" fontId="37" fillId="43" borderId="1" xfId="0" applyNumberFormat="1" applyFont="1" applyFill="1" applyBorder="1" applyAlignment="1">
      <alignment horizontal="left" vertical="center"/>
    </xf>
    <xf numFmtId="164" fontId="37" fillId="43" borderId="1" xfId="0" applyNumberFormat="1" applyFont="1" applyFill="1" applyBorder="1" applyAlignment="1">
      <alignment horizontal="left" vertical="center"/>
    </xf>
    <xf numFmtId="0" fontId="37" fillId="43" borderId="1" xfId="0" applyFont="1" applyFill="1" applyBorder="1" applyAlignment="1">
      <alignment horizontal="left"/>
    </xf>
    <xf numFmtId="0" fontId="37" fillId="44" borderId="1" xfId="0" applyFont="1" applyFill="1" applyBorder="1" applyAlignment="1">
      <alignment horizontal="left" vertical="center"/>
    </xf>
    <xf numFmtId="0" fontId="37" fillId="44" borderId="1" xfId="0" applyFont="1" applyFill="1" applyBorder="1" applyAlignment="1">
      <alignment horizontal="left" vertical="top" wrapText="1"/>
    </xf>
    <xf numFmtId="3" fontId="37" fillId="44" borderId="1" xfId="0" applyNumberFormat="1" applyFont="1" applyFill="1" applyBorder="1" applyAlignment="1">
      <alignment horizontal="left" vertical="center"/>
    </xf>
    <xf numFmtId="164" fontId="37" fillId="44" borderId="1" xfId="0" applyNumberFormat="1" applyFont="1" applyFill="1" applyBorder="1" applyAlignment="1">
      <alignment horizontal="left" vertical="center"/>
    </xf>
    <xf numFmtId="0" fontId="37" fillId="44" borderId="1" xfId="0" applyFont="1" applyFill="1" applyBorder="1" applyAlignment="1">
      <alignment horizontal="left"/>
    </xf>
    <xf numFmtId="0" fontId="37" fillId="45" borderId="1" xfId="0" applyFont="1" applyFill="1" applyBorder="1" applyAlignment="1">
      <alignment horizontal="left" vertical="center"/>
    </xf>
    <xf numFmtId="0" fontId="37" fillId="45" borderId="1" xfId="0" applyFont="1" applyFill="1" applyBorder="1" applyAlignment="1">
      <alignment horizontal="left" vertical="top" wrapText="1"/>
    </xf>
    <xf numFmtId="165" fontId="37" fillId="45" borderId="1" xfId="0" applyNumberFormat="1" applyFont="1" applyFill="1" applyBorder="1" applyAlignment="1">
      <alignment horizontal="left" vertical="center"/>
    </xf>
    <xf numFmtId="164" fontId="37" fillId="45" borderId="1" xfId="0" applyNumberFormat="1" applyFont="1" applyFill="1" applyBorder="1" applyAlignment="1">
      <alignment horizontal="left" vertical="center"/>
    </xf>
    <xf numFmtId="0" fontId="37" fillId="45" borderId="1" xfId="0" applyFont="1" applyFill="1" applyBorder="1" applyAlignment="1">
      <alignment horizontal="left"/>
    </xf>
    <xf numFmtId="0" fontId="37" fillId="30" borderId="1" xfId="0" applyFont="1" applyFill="1" applyBorder="1" applyAlignment="1">
      <alignment horizontal="left" vertical="center"/>
    </xf>
    <xf numFmtId="0" fontId="37" fillId="30" borderId="1" xfId="0" applyFont="1" applyFill="1" applyBorder="1" applyAlignment="1">
      <alignment horizontal="left" vertical="top" wrapText="1"/>
    </xf>
    <xf numFmtId="165" fontId="52" fillId="30" borderId="1" xfId="0" applyNumberFormat="1" applyFont="1" applyFill="1" applyBorder="1" applyAlignment="1">
      <alignment horizontal="left" vertical="center"/>
    </xf>
    <xf numFmtId="165" fontId="37" fillId="30" borderId="1" xfId="0" applyNumberFormat="1" applyFont="1" applyFill="1" applyBorder="1" applyAlignment="1">
      <alignment horizontal="left" vertical="center"/>
    </xf>
    <xf numFmtId="164" fontId="37" fillId="30" borderId="1" xfId="0" applyNumberFormat="1" applyFont="1" applyFill="1" applyBorder="1" applyAlignment="1">
      <alignment horizontal="left" vertical="center"/>
    </xf>
    <xf numFmtId="0" fontId="37" fillId="30" borderId="1" xfId="0" applyFont="1" applyFill="1" applyBorder="1" applyAlignment="1">
      <alignment horizontal="left"/>
    </xf>
    <xf numFmtId="0" fontId="37" fillId="25" borderId="1" xfId="0" applyFont="1" applyFill="1" applyBorder="1" applyAlignment="1">
      <alignment horizontal="left" vertical="center"/>
    </xf>
    <xf numFmtId="0" fontId="37" fillId="25" borderId="1" xfId="0" applyFont="1" applyFill="1" applyBorder="1" applyAlignment="1">
      <alignment horizontal="left" vertical="top" wrapText="1"/>
    </xf>
    <xf numFmtId="3" fontId="52" fillId="25" borderId="1" xfId="0" applyNumberFormat="1" applyFont="1" applyFill="1" applyBorder="1" applyAlignment="1">
      <alignment horizontal="left" vertical="center"/>
    </xf>
    <xf numFmtId="164" fontId="37" fillId="25" borderId="1" xfId="0" applyNumberFormat="1" applyFont="1" applyFill="1" applyBorder="1" applyAlignment="1">
      <alignment horizontal="left" vertical="center"/>
    </xf>
    <xf numFmtId="0" fontId="37" fillId="25" borderId="1" xfId="0" applyFont="1" applyFill="1" applyBorder="1" applyAlignment="1">
      <alignment horizontal="left"/>
    </xf>
    <xf numFmtId="0" fontId="37" fillId="46" borderId="1" xfId="0" applyFont="1" applyFill="1" applyBorder="1" applyAlignment="1">
      <alignment horizontal="left" vertical="center"/>
    </xf>
    <xf numFmtId="0" fontId="37" fillId="46" borderId="1" xfId="0" applyFont="1" applyFill="1" applyBorder="1" applyAlignment="1">
      <alignment horizontal="left" vertical="top" wrapText="1"/>
    </xf>
    <xf numFmtId="165" fontId="37" fillId="46" borderId="1" xfId="0" applyNumberFormat="1" applyFont="1" applyFill="1" applyBorder="1" applyAlignment="1">
      <alignment horizontal="left" vertical="center"/>
    </xf>
    <xf numFmtId="164" fontId="37" fillId="46" borderId="1" xfId="0" applyNumberFormat="1" applyFont="1" applyFill="1" applyBorder="1" applyAlignment="1">
      <alignment horizontal="left" vertical="center"/>
    </xf>
    <xf numFmtId="2" fontId="37" fillId="46" borderId="1" xfId="0" applyNumberFormat="1" applyFont="1" applyFill="1" applyBorder="1" applyAlignment="1">
      <alignment horizontal="left" vertical="center"/>
    </xf>
    <xf numFmtId="0" fontId="37" fillId="46" borderId="1" xfId="0" applyFont="1" applyFill="1" applyBorder="1" applyAlignment="1">
      <alignment horizontal="left"/>
    </xf>
    <xf numFmtId="0" fontId="37" fillId="29" borderId="1" xfId="0" applyFont="1" applyFill="1" applyBorder="1" applyAlignment="1">
      <alignment horizontal="left" vertical="center"/>
    </xf>
    <xf numFmtId="0" fontId="37" fillId="29" borderId="1" xfId="0" applyFont="1" applyFill="1" applyBorder="1" applyAlignment="1">
      <alignment horizontal="left" vertical="top" wrapText="1"/>
    </xf>
    <xf numFmtId="165" fontId="40" fillId="29" borderId="1" xfId="0" applyNumberFormat="1" applyFont="1" applyFill="1" applyBorder="1" applyAlignment="1">
      <alignment horizontal="left" vertical="center"/>
    </xf>
    <xf numFmtId="164" fontId="40" fillId="29" borderId="1" xfId="0" applyNumberFormat="1" applyFont="1" applyFill="1" applyBorder="1" applyAlignment="1">
      <alignment horizontal="left" vertical="center"/>
    </xf>
    <xf numFmtId="0" fontId="37" fillId="29" borderId="1" xfId="0" applyFont="1" applyFill="1" applyBorder="1" applyAlignment="1">
      <alignment horizontal="left"/>
    </xf>
    <xf numFmtId="0" fontId="37" fillId="39" borderId="1" xfId="0" applyFont="1" applyFill="1" applyBorder="1" applyAlignment="1">
      <alignment horizontal="left" vertical="center"/>
    </xf>
    <xf numFmtId="0" fontId="37" fillId="39" borderId="1" xfId="0" applyFont="1" applyFill="1" applyBorder="1" applyAlignment="1">
      <alignment horizontal="left" vertical="top" wrapText="1"/>
    </xf>
    <xf numFmtId="165" fontId="40" fillId="39" borderId="1" xfId="0" applyNumberFormat="1" applyFont="1" applyFill="1" applyBorder="1" applyAlignment="1">
      <alignment horizontal="left" vertical="center"/>
    </xf>
    <xf numFmtId="164" fontId="40" fillId="39" borderId="1" xfId="0" applyNumberFormat="1" applyFont="1" applyFill="1" applyBorder="1" applyAlignment="1">
      <alignment horizontal="left" vertical="center"/>
    </xf>
    <xf numFmtId="0" fontId="37" fillId="39" borderId="1" xfId="0" applyFont="1" applyFill="1" applyBorder="1" applyAlignment="1">
      <alignment horizontal="left"/>
    </xf>
    <xf numFmtId="0" fontId="37" fillId="47" borderId="1" xfId="0" applyFont="1" applyFill="1" applyBorder="1" applyAlignment="1">
      <alignment horizontal="left" vertical="center"/>
    </xf>
    <xf numFmtId="0" fontId="37" fillId="47" borderId="1" xfId="0" applyFont="1" applyFill="1" applyBorder="1" applyAlignment="1">
      <alignment horizontal="left" vertical="top" wrapText="1"/>
    </xf>
    <xf numFmtId="3" fontId="52" fillId="47" borderId="1" xfId="0" applyNumberFormat="1" applyFont="1" applyFill="1" applyBorder="1" applyAlignment="1">
      <alignment horizontal="left" vertical="center"/>
    </xf>
    <xf numFmtId="164" fontId="37" fillId="47" borderId="1" xfId="0" applyNumberFormat="1" applyFont="1" applyFill="1" applyBorder="1" applyAlignment="1">
      <alignment horizontal="left" vertical="center"/>
    </xf>
    <xf numFmtId="0" fontId="37" fillId="47" borderId="1" xfId="0" applyFont="1" applyFill="1" applyBorder="1" applyAlignment="1">
      <alignment horizontal="left"/>
    </xf>
    <xf numFmtId="0" fontId="57" fillId="39" borderId="21" xfId="0" applyFont="1" applyFill="1" applyBorder="1" applyAlignment="1">
      <alignment vertical="center"/>
    </xf>
    <xf numFmtId="3" fontId="37" fillId="15" borderId="1" xfId="0" applyNumberFormat="1" applyFont="1" applyFill="1" applyBorder="1" applyAlignment="1">
      <alignment horizontal="left" vertical="center"/>
    </xf>
    <xf numFmtId="0" fontId="37" fillId="29" borderId="1" xfId="0" applyFont="1" applyFill="1" applyBorder="1" applyAlignment="1">
      <alignment horizontal="left" vertical="center" wrapText="1"/>
    </xf>
    <xf numFmtId="3" fontId="37" fillId="29" borderId="1" xfId="0" applyNumberFormat="1" applyFont="1" applyFill="1" applyBorder="1" applyAlignment="1">
      <alignment horizontal="left" vertical="center"/>
    </xf>
    <xf numFmtId="164" fontId="37" fillId="29" borderId="1" xfId="0" applyNumberFormat="1" applyFont="1" applyFill="1" applyBorder="1" applyAlignment="1">
      <alignment horizontal="left" vertical="center"/>
    </xf>
    <xf numFmtId="0" fontId="37" fillId="46" borderId="1" xfId="0" applyFont="1" applyFill="1" applyBorder="1" applyAlignment="1">
      <alignment horizontal="left" vertical="center" wrapText="1"/>
    </xf>
    <xf numFmtId="3" fontId="37" fillId="46" borderId="1" xfId="0" applyNumberFormat="1" applyFont="1" applyFill="1" applyBorder="1" applyAlignment="1">
      <alignment horizontal="left" vertical="center"/>
    </xf>
    <xf numFmtId="3" fontId="37" fillId="29" borderId="1" xfId="0" applyNumberFormat="1" applyFont="1" applyFill="1" applyBorder="1" applyAlignment="1">
      <alignment horizontal="left" vertical="center" wrapText="1"/>
    </xf>
    <xf numFmtId="164" fontId="37" fillId="29" borderId="1" xfId="0" applyNumberFormat="1" applyFont="1" applyFill="1" applyBorder="1" applyAlignment="1">
      <alignment horizontal="left" vertical="center" wrapText="1"/>
    </xf>
    <xf numFmtId="0" fontId="37" fillId="39" borderId="1" xfId="0" applyFont="1" applyFill="1" applyBorder="1" applyAlignment="1">
      <alignment horizontal="left" vertical="center" wrapText="1"/>
    </xf>
    <xf numFmtId="3" fontId="37" fillId="39" borderId="1" xfId="0" applyNumberFormat="1" applyFont="1" applyFill="1" applyBorder="1" applyAlignment="1">
      <alignment horizontal="left" vertical="center" wrapText="1"/>
    </xf>
    <xf numFmtId="164" fontId="37" fillId="39" borderId="1" xfId="0" applyNumberFormat="1" applyFont="1" applyFill="1" applyBorder="1" applyAlignment="1">
      <alignment horizontal="left" vertical="center" wrapText="1"/>
    </xf>
    <xf numFmtId="3" fontId="37" fillId="30" borderId="1" xfId="0" applyNumberFormat="1" applyFont="1" applyFill="1" applyBorder="1" applyAlignment="1">
      <alignment horizontal="left" vertical="center"/>
    </xf>
    <xf numFmtId="0" fontId="37" fillId="48" borderId="1" xfId="0" applyFont="1" applyFill="1" applyBorder="1" applyAlignment="1">
      <alignment horizontal="left" vertical="center" wrapText="1"/>
    </xf>
    <xf numFmtId="3" fontId="37" fillId="48" borderId="1" xfId="0" applyNumberFormat="1" applyFont="1" applyFill="1" applyBorder="1" applyAlignment="1">
      <alignment horizontal="left" vertical="center"/>
    </xf>
    <xf numFmtId="164" fontId="37" fillId="48" borderId="1" xfId="0" applyNumberFormat="1" applyFont="1" applyFill="1" applyBorder="1" applyAlignment="1">
      <alignment horizontal="left" vertical="center"/>
    </xf>
    <xf numFmtId="0" fontId="37" fillId="48" borderId="1" xfId="0" applyFont="1" applyFill="1" applyBorder="1" applyAlignment="1">
      <alignment horizontal="left" vertical="center"/>
    </xf>
    <xf numFmtId="3" fontId="37" fillId="39" borderId="1" xfId="0" applyNumberFormat="1" applyFont="1" applyFill="1" applyBorder="1" applyAlignment="1">
      <alignment horizontal="left" vertical="center"/>
    </xf>
    <xf numFmtId="164" fontId="37" fillId="39" borderId="1" xfId="0" applyNumberFormat="1" applyFont="1" applyFill="1" applyBorder="1" applyAlignment="1">
      <alignment horizontal="left" vertical="center"/>
    </xf>
    <xf numFmtId="1" fontId="37" fillId="46" borderId="7" xfId="0" applyNumberFormat="1" applyFont="1" applyFill="1" applyBorder="1" applyAlignment="1">
      <alignment horizontal="left" vertical="center"/>
    </xf>
    <xf numFmtId="164" fontId="37" fillId="46" borderId="7" xfId="0" applyNumberFormat="1" applyFont="1" applyFill="1" applyBorder="1" applyAlignment="1">
      <alignment horizontal="left" vertical="center"/>
    </xf>
    <xf numFmtId="0" fontId="37" fillId="46" borderId="7" xfId="0" applyFont="1" applyFill="1" applyBorder="1" applyAlignment="1">
      <alignment horizontal="left" vertical="center"/>
    </xf>
    <xf numFmtId="0" fontId="37" fillId="29" borderId="7" xfId="0" applyFont="1" applyFill="1" applyBorder="1" applyAlignment="1">
      <alignment horizontal="left" vertical="center" wrapText="1"/>
    </xf>
    <xf numFmtId="164" fontId="37" fillId="29" borderId="7" xfId="0" applyNumberFormat="1" applyFont="1" applyFill="1" applyBorder="1" applyAlignment="1">
      <alignment horizontal="left" vertical="center" wrapText="1"/>
    </xf>
    <xf numFmtId="0" fontId="37" fillId="39" borderId="7" xfId="0" applyFont="1" applyFill="1" applyBorder="1" applyAlignment="1">
      <alignment horizontal="left" vertical="center" wrapText="1"/>
    </xf>
    <xf numFmtId="164" fontId="37" fillId="39" borderId="7" xfId="0" applyNumberFormat="1" applyFont="1" applyFill="1" applyBorder="1" applyAlignment="1">
      <alignment horizontal="left" vertical="center" wrapText="1"/>
    </xf>
    <xf numFmtId="0" fontId="37" fillId="48" borderId="7" xfId="0" applyFont="1" applyFill="1" applyBorder="1" applyAlignment="1">
      <alignment horizontal="left" vertical="center"/>
    </xf>
    <xf numFmtId="164" fontId="37" fillId="48" borderId="7" xfId="0" applyNumberFormat="1" applyFont="1" applyFill="1" applyBorder="1" applyAlignment="1">
      <alignment horizontal="left" vertical="center"/>
    </xf>
    <xf numFmtId="0" fontId="37" fillId="39" borderId="7" xfId="0" applyFont="1" applyFill="1" applyBorder="1" applyAlignment="1">
      <alignment horizontal="left" vertical="center"/>
    </xf>
    <xf numFmtId="164" fontId="37" fillId="39" borderId="7" xfId="0" applyNumberFormat="1" applyFont="1" applyFill="1" applyBorder="1" applyAlignment="1">
      <alignment horizontal="left" vertical="center"/>
    </xf>
    <xf numFmtId="0" fontId="37" fillId="48" borderId="9" xfId="0" applyFont="1" applyFill="1" applyBorder="1" applyAlignment="1">
      <alignment horizontal="left" vertical="center"/>
    </xf>
    <xf numFmtId="164" fontId="37" fillId="48" borderId="9" xfId="0" applyNumberFormat="1" applyFont="1" applyFill="1" applyBorder="1" applyAlignment="1">
      <alignment horizontal="left" vertical="center"/>
    </xf>
    <xf numFmtId="164" fontId="37" fillId="48" borderId="10" xfId="0" applyNumberFormat="1" applyFont="1" applyFill="1" applyBorder="1" applyAlignment="1">
      <alignment horizontal="left" vertical="center"/>
    </xf>
    <xf numFmtId="0" fontId="37" fillId="46" borderId="9" xfId="0" applyFont="1" applyFill="1" applyBorder="1" applyAlignment="1">
      <alignment horizontal="left" vertical="center"/>
    </xf>
    <xf numFmtId="0" fontId="37" fillId="46" borderId="9" xfId="0" applyFont="1" applyFill="1" applyBorder="1" applyAlignment="1">
      <alignment horizontal="left" vertical="center" wrapText="1"/>
    </xf>
    <xf numFmtId="0" fontId="37" fillId="46" borderId="10" xfId="0" applyFont="1" applyFill="1" applyBorder="1" applyAlignment="1">
      <alignment horizontal="left" vertical="center" wrapText="1"/>
    </xf>
    <xf numFmtId="0" fontId="37" fillId="29" borderId="9" xfId="0" applyFont="1" applyFill="1" applyBorder="1" applyAlignment="1">
      <alignment horizontal="left" vertical="center"/>
    </xf>
    <xf numFmtId="0" fontId="37" fillId="29" borderId="9" xfId="0" applyFont="1" applyFill="1" applyBorder="1" applyAlignment="1">
      <alignment horizontal="left" vertical="center" wrapText="1"/>
    </xf>
    <xf numFmtId="0" fontId="37" fillId="29" borderId="10" xfId="0" applyFont="1" applyFill="1" applyBorder="1" applyAlignment="1">
      <alignment horizontal="left" vertical="center" wrapText="1"/>
    </xf>
    <xf numFmtId="0" fontId="37" fillId="39" borderId="9" xfId="0" applyFont="1" applyFill="1" applyBorder="1" applyAlignment="1">
      <alignment horizontal="left" vertical="center"/>
    </xf>
    <xf numFmtId="0" fontId="37" fillId="48" borderId="10" xfId="0" applyFont="1" applyFill="1" applyBorder="1" applyAlignment="1">
      <alignment horizontal="left" vertical="center"/>
    </xf>
    <xf numFmtId="164" fontId="37" fillId="46" borderId="9" xfId="0" applyNumberFormat="1" applyFont="1" applyFill="1" applyBorder="1" applyAlignment="1">
      <alignment horizontal="left" vertical="center"/>
    </xf>
    <xf numFmtId="0" fontId="37" fillId="46" borderId="10" xfId="0" applyFont="1" applyFill="1" applyBorder="1" applyAlignment="1">
      <alignment horizontal="left" vertical="center"/>
    </xf>
    <xf numFmtId="164" fontId="37" fillId="29" borderId="9" xfId="0" applyNumberFormat="1" applyFont="1" applyFill="1" applyBorder="1" applyAlignment="1">
      <alignment horizontal="left" vertical="center"/>
    </xf>
    <xf numFmtId="0" fontId="37" fillId="29" borderId="10" xfId="0" applyFont="1" applyFill="1" applyBorder="1" applyAlignment="1">
      <alignment horizontal="left" vertical="center"/>
    </xf>
    <xf numFmtId="164" fontId="37" fillId="39" borderId="9" xfId="0" applyNumberFormat="1" applyFont="1" applyFill="1" applyBorder="1" applyAlignment="1">
      <alignment horizontal="left" vertical="center"/>
    </xf>
    <xf numFmtId="0" fontId="37" fillId="39" borderId="10" xfId="0" applyFont="1" applyFill="1" applyBorder="1" applyAlignment="1">
      <alignment horizontal="left" vertical="center"/>
    </xf>
    <xf numFmtId="164" fontId="37" fillId="29" borderId="10" xfId="0" applyNumberFormat="1" applyFont="1" applyFill="1" applyBorder="1" applyAlignment="1">
      <alignment horizontal="left" vertical="center"/>
    </xf>
    <xf numFmtId="164" fontId="37" fillId="39" borderId="10" xfId="0" applyNumberFormat="1" applyFont="1" applyFill="1" applyBorder="1" applyAlignment="1">
      <alignment horizontal="left" vertical="center"/>
    </xf>
    <xf numFmtId="0" fontId="37" fillId="47" borderId="5" xfId="0" applyFont="1" applyFill="1" applyBorder="1" applyAlignment="1">
      <alignment horizontal="left" vertical="center"/>
    </xf>
    <xf numFmtId="0" fontId="37" fillId="47" borderId="12" xfId="0" applyFont="1" applyFill="1" applyBorder="1" applyAlignment="1">
      <alignment horizontal="left" vertical="center"/>
    </xf>
    <xf numFmtId="165" fontId="37" fillId="47" borderId="7" xfId="0" applyNumberFormat="1" applyFont="1" applyFill="1" applyBorder="1" applyAlignment="1">
      <alignment horizontal="left" vertical="center"/>
    </xf>
    <xf numFmtId="164" fontId="37" fillId="47" borderId="7" xfId="0" applyNumberFormat="1" applyFont="1" applyFill="1" applyBorder="1" applyAlignment="1">
      <alignment horizontal="left" vertical="center"/>
    </xf>
    <xf numFmtId="0" fontId="37" fillId="47" borderId="7" xfId="0" applyFont="1" applyFill="1" applyBorder="1" applyAlignment="1">
      <alignment horizontal="left" vertical="center"/>
    </xf>
    <xf numFmtId="0" fontId="37" fillId="47" borderId="9" xfId="0" applyFont="1" applyFill="1" applyBorder="1" applyAlignment="1">
      <alignment horizontal="left"/>
    </xf>
    <xf numFmtId="0" fontId="37" fillId="47" borderId="9" xfId="0" applyFont="1" applyFill="1" applyBorder="1" applyAlignment="1">
      <alignment horizontal="left" vertical="center"/>
    </xf>
    <xf numFmtId="0" fontId="37" fillId="47" borderId="10" xfId="0" applyFont="1" applyFill="1" applyBorder="1" applyAlignment="1">
      <alignment horizontal="left" vertical="center"/>
    </xf>
    <xf numFmtId="0" fontId="37" fillId="39" borderId="5" xfId="0" applyFont="1" applyFill="1" applyBorder="1" applyAlignment="1">
      <alignment horizontal="left" vertical="center"/>
    </xf>
    <xf numFmtId="0" fontId="37" fillId="39" borderId="12" xfId="0" applyFont="1" applyFill="1" applyBorder="1" applyAlignment="1">
      <alignment horizontal="left" vertical="center"/>
    </xf>
    <xf numFmtId="165" fontId="40" fillId="39" borderId="7" xfId="0" applyNumberFormat="1" applyFont="1" applyFill="1" applyBorder="1" applyAlignment="1">
      <alignment horizontal="left" vertical="center"/>
    </xf>
    <xf numFmtId="164" fontId="40" fillId="39" borderId="7" xfId="0" applyNumberFormat="1" applyFont="1" applyFill="1" applyBorder="1" applyAlignment="1">
      <alignment horizontal="left" vertical="center"/>
    </xf>
    <xf numFmtId="0" fontId="37" fillId="39" borderId="9" xfId="0" applyFont="1" applyFill="1" applyBorder="1" applyAlignment="1">
      <alignment horizontal="left"/>
    </xf>
    <xf numFmtId="164" fontId="52" fillId="39" borderId="9" xfId="0" applyNumberFormat="1" applyFont="1" applyFill="1" applyBorder="1" applyAlignment="1">
      <alignment horizontal="left" vertical="center"/>
    </xf>
    <xf numFmtId="164" fontId="58" fillId="39" borderId="10" xfId="0" applyNumberFormat="1" applyFont="1" applyFill="1" applyBorder="1" applyAlignment="1">
      <alignment horizontal="left" vertical="center"/>
    </xf>
    <xf numFmtId="0" fontId="37" fillId="29" borderId="5" xfId="0" applyFont="1" applyFill="1" applyBorder="1" applyAlignment="1">
      <alignment horizontal="left" vertical="center"/>
    </xf>
    <xf numFmtId="0" fontId="37" fillId="29" borderId="12" xfId="0" applyFont="1" applyFill="1" applyBorder="1" applyAlignment="1">
      <alignment horizontal="left" vertical="center"/>
    </xf>
    <xf numFmtId="165" fontId="40" fillId="29" borderId="7" xfId="0" applyNumberFormat="1" applyFont="1" applyFill="1" applyBorder="1" applyAlignment="1">
      <alignment horizontal="left" vertical="center"/>
    </xf>
    <xf numFmtId="164" fontId="40" fillId="29" borderId="7" xfId="0" applyNumberFormat="1" applyFont="1" applyFill="1" applyBorder="1" applyAlignment="1">
      <alignment horizontal="left" vertical="center"/>
    </xf>
    <xf numFmtId="0" fontId="37" fillId="29" borderId="9" xfId="0" applyFont="1" applyFill="1" applyBorder="1" applyAlignment="1">
      <alignment horizontal="left"/>
    </xf>
    <xf numFmtId="164" fontId="52" fillId="29" borderId="9" xfId="0" applyNumberFormat="1" applyFont="1" applyFill="1" applyBorder="1" applyAlignment="1">
      <alignment horizontal="left" vertical="center"/>
    </xf>
    <xf numFmtId="164" fontId="58" fillId="29" borderId="10" xfId="0" applyNumberFormat="1" applyFont="1" applyFill="1" applyBorder="1" applyAlignment="1">
      <alignment horizontal="left" vertical="center"/>
    </xf>
    <xf numFmtId="0" fontId="37" fillId="46" borderId="5" xfId="0" applyFont="1" applyFill="1" applyBorder="1" applyAlignment="1">
      <alignment horizontal="left" vertical="center"/>
    </xf>
    <xf numFmtId="0" fontId="37" fillId="46" borderId="12" xfId="0" applyFont="1" applyFill="1" applyBorder="1" applyAlignment="1">
      <alignment horizontal="left" vertical="center"/>
    </xf>
    <xf numFmtId="165" fontId="37" fillId="46" borderId="7" xfId="0" applyNumberFormat="1" applyFont="1" applyFill="1" applyBorder="1" applyAlignment="1">
      <alignment horizontal="left" vertical="center"/>
    </xf>
    <xf numFmtId="2" fontId="37" fillId="46" borderId="7" xfId="0" applyNumberFormat="1" applyFont="1" applyFill="1" applyBorder="1" applyAlignment="1">
      <alignment horizontal="left" vertical="center"/>
    </xf>
    <xf numFmtId="0" fontId="37" fillId="46" borderId="9" xfId="0" applyFont="1" applyFill="1" applyBorder="1" applyAlignment="1">
      <alignment horizontal="left"/>
    </xf>
    <xf numFmtId="164" fontId="52" fillId="46" borderId="9" xfId="0" applyNumberFormat="1" applyFont="1" applyFill="1" applyBorder="1" applyAlignment="1">
      <alignment horizontal="left" vertical="center"/>
    </xf>
    <xf numFmtId="164" fontId="52" fillId="46" borderId="10" xfId="0" applyNumberFormat="1" applyFont="1" applyFill="1" applyBorder="1" applyAlignment="1">
      <alignment horizontal="left" vertical="center"/>
    </xf>
    <xf numFmtId="0" fontId="37" fillId="25" borderId="5" xfId="0" applyFont="1" applyFill="1" applyBorder="1" applyAlignment="1">
      <alignment horizontal="left" vertical="center"/>
    </xf>
    <xf numFmtId="0" fontId="37" fillId="25" borderId="12" xfId="0" applyFont="1" applyFill="1" applyBorder="1" applyAlignment="1">
      <alignment horizontal="left" vertical="center"/>
    </xf>
    <xf numFmtId="165" fontId="37" fillId="25" borderId="7" xfId="0" applyNumberFormat="1" applyFont="1" applyFill="1" applyBorder="1" applyAlignment="1">
      <alignment horizontal="left" vertical="center"/>
    </xf>
    <xf numFmtId="2" fontId="37" fillId="25" borderId="7" xfId="0" applyNumberFormat="1" applyFont="1" applyFill="1" applyBorder="1" applyAlignment="1">
      <alignment horizontal="left" vertical="center"/>
    </xf>
    <xf numFmtId="0" fontId="37" fillId="25" borderId="9" xfId="0" applyFont="1" applyFill="1" applyBorder="1" applyAlignment="1">
      <alignment horizontal="left"/>
    </xf>
    <xf numFmtId="0" fontId="37" fillId="25" borderId="9" xfId="0" applyFont="1" applyFill="1" applyBorder="1" applyAlignment="1">
      <alignment horizontal="left" vertical="center"/>
    </xf>
    <xf numFmtId="0" fontId="37" fillId="25" borderId="10" xfId="0" applyFont="1" applyFill="1" applyBorder="1" applyAlignment="1">
      <alignment horizontal="left" vertical="center"/>
    </xf>
    <xf numFmtId="0" fontId="37" fillId="30" borderId="5" xfId="0" applyFont="1" applyFill="1" applyBorder="1" applyAlignment="1">
      <alignment horizontal="left" vertical="center"/>
    </xf>
    <xf numFmtId="0" fontId="37" fillId="30" borderId="12" xfId="0" applyFont="1" applyFill="1" applyBorder="1" applyAlignment="1">
      <alignment horizontal="left" vertical="center"/>
    </xf>
    <xf numFmtId="165" fontId="37" fillId="30" borderId="7" xfId="0" applyNumberFormat="1" applyFont="1" applyFill="1" applyBorder="1" applyAlignment="1">
      <alignment horizontal="left" vertical="center"/>
    </xf>
    <xf numFmtId="2" fontId="37" fillId="30" borderId="7" xfId="0" applyNumberFormat="1" applyFont="1" applyFill="1" applyBorder="1" applyAlignment="1">
      <alignment horizontal="left" vertical="center"/>
    </xf>
    <xf numFmtId="0" fontId="37" fillId="30" borderId="9" xfId="0" applyFont="1" applyFill="1" applyBorder="1" applyAlignment="1">
      <alignment horizontal="left"/>
    </xf>
    <xf numFmtId="0" fontId="37" fillId="30" borderId="9" xfId="0" applyFont="1" applyFill="1" applyBorder="1" applyAlignment="1">
      <alignment horizontal="left" vertical="center"/>
    </xf>
    <xf numFmtId="0" fontId="37" fillId="30" borderId="10" xfId="0" applyFont="1" applyFill="1" applyBorder="1" applyAlignment="1">
      <alignment horizontal="left" vertical="center"/>
    </xf>
    <xf numFmtId="0" fontId="37" fillId="45" borderId="5" xfId="0" applyFont="1" applyFill="1" applyBorder="1" applyAlignment="1">
      <alignment horizontal="left" vertical="center"/>
    </xf>
    <xf numFmtId="0" fontId="37" fillId="45" borderId="12" xfId="0" applyFont="1" applyFill="1" applyBorder="1" applyAlignment="1">
      <alignment horizontal="left" vertical="center"/>
    </xf>
    <xf numFmtId="165" fontId="37" fillId="45" borderId="7" xfId="0" applyNumberFormat="1" applyFont="1" applyFill="1" applyBorder="1" applyAlignment="1">
      <alignment horizontal="left" vertical="center"/>
    </xf>
    <xf numFmtId="2" fontId="37" fillId="45" borderId="7" xfId="0" applyNumberFormat="1" applyFont="1" applyFill="1" applyBorder="1" applyAlignment="1">
      <alignment horizontal="left" vertical="center"/>
    </xf>
    <xf numFmtId="164" fontId="37" fillId="45" borderId="7" xfId="0" applyNumberFormat="1" applyFont="1" applyFill="1" applyBorder="1" applyAlignment="1">
      <alignment horizontal="left" vertical="center"/>
    </xf>
    <xf numFmtId="0" fontId="37" fillId="45" borderId="7" xfId="0" applyFont="1" applyFill="1" applyBorder="1" applyAlignment="1">
      <alignment horizontal="left" vertical="center"/>
    </xf>
    <xf numFmtId="0" fontId="37" fillId="45" borderId="9" xfId="0" applyFont="1" applyFill="1" applyBorder="1" applyAlignment="1">
      <alignment horizontal="left"/>
    </xf>
    <xf numFmtId="0" fontId="37" fillId="45" borderId="10" xfId="0" applyFont="1" applyFill="1" applyBorder="1" applyAlignment="1">
      <alignment horizontal="left"/>
    </xf>
    <xf numFmtId="0" fontId="37" fillId="44" borderId="5" xfId="0" applyFont="1" applyFill="1" applyBorder="1" applyAlignment="1">
      <alignment horizontal="left" vertical="center"/>
    </xf>
    <xf numFmtId="0" fontId="37" fillId="44" borderId="12" xfId="0" applyFont="1" applyFill="1" applyBorder="1" applyAlignment="1">
      <alignment horizontal="left" vertical="center"/>
    </xf>
    <xf numFmtId="165" fontId="37" fillId="44" borderId="7" xfId="0" applyNumberFormat="1" applyFont="1" applyFill="1" applyBorder="1" applyAlignment="1">
      <alignment horizontal="left" vertical="center"/>
    </xf>
    <xf numFmtId="164" fontId="37" fillId="44" borderId="7" xfId="0" applyNumberFormat="1" applyFont="1" applyFill="1" applyBorder="1" applyAlignment="1">
      <alignment horizontal="left" vertical="center"/>
    </xf>
    <xf numFmtId="0" fontId="37" fillId="44" borderId="7" xfId="0" applyFont="1" applyFill="1" applyBorder="1" applyAlignment="1">
      <alignment horizontal="left" vertical="center"/>
    </xf>
    <xf numFmtId="0" fontId="37" fillId="44" borderId="9" xfId="0" applyFont="1" applyFill="1" applyBorder="1" applyAlignment="1">
      <alignment horizontal="left"/>
    </xf>
    <xf numFmtId="0" fontId="37" fillId="44" borderId="9" xfId="0" applyFont="1" applyFill="1" applyBorder="1" applyAlignment="1">
      <alignment horizontal="left" vertical="center"/>
    </xf>
    <xf numFmtId="0" fontId="37" fillId="44" borderId="10" xfId="0" applyFont="1" applyFill="1" applyBorder="1" applyAlignment="1">
      <alignment horizontal="left" vertical="center"/>
    </xf>
    <xf numFmtId="0" fontId="37" fillId="43" borderId="5" xfId="0" applyFont="1" applyFill="1" applyBorder="1" applyAlignment="1">
      <alignment horizontal="left" vertical="center"/>
    </xf>
    <xf numFmtId="0" fontId="37" fillId="43" borderId="12" xfId="0" applyFont="1" applyFill="1" applyBorder="1" applyAlignment="1">
      <alignment horizontal="left" vertical="center"/>
    </xf>
    <xf numFmtId="165" fontId="37" fillId="43" borderId="7" xfId="0" applyNumberFormat="1" applyFont="1" applyFill="1" applyBorder="1" applyAlignment="1">
      <alignment horizontal="left" vertical="center"/>
    </xf>
    <xf numFmtId="164" fontId="37" fillId="43" borderId="7" xfId="0" applyNumberFormat="1" applyFont="1" applyFill="1" applyBorder="1" applyAlignment="1">
      <alignment horizontal="left" vertical="center"/>
    </xf>
    <xf numFmtId="0" fontId="37" fillId="43" borderId="7" xfId="0" applyFont="1" applyFill="1" applyBorder="1" applyAlignment="1">
      <alignment horizontal="left" vertical="center"/>
    </xf>
    <xf numFmtId="0" fontId="37" fillId="43" borderId="9" xfId="0" applyFont="1" applyFill="1" applyBorder="1" applyAlignment="1">
      <alignment horizontal="left"/>
    </xf>
    <xf numFmtId="0" fontId="37" fillId="43" borderId="9" xfId="0" applyFont="1" applyFill="1" applyBorder="1" applyAlignment="1">
      <alignment horizontal="left" vertical="center"/>
    </xf>
    <xf numFmtId="0" fontId="37" fillId="43" borderId="10" xfId="0" applyFont="1" applyFill="1" applyBorder="1" applyAlignment="1">
      <alignment horizontal="left" vertical="center"/>
    </xf>
    <xf numFmtId="0" fontId="37" fillId="42" borderId="5" xfId="0" applyFont="1" applyFill="1" applyBorder="1" applyAlignment="1">
      <alignment horizontal="left" vertical="center"/>
    </xf>
    <xf numFmtId="0" fontId="37" fillId="42" borderId="12" xfId="0" applyFont="1" applyFill="1" applyBorder="1" applyAlignment="1">
      <alignment horizontal="left" vertical="center"/>
    </xf>
    <xf numFmtId="165" fontId="37" fillId="42" borderId="7" xfId="0" applyNumberFormat="1" applyFont="1" applyFill="1" applyBorder="1" applyAlignment="1">
      <alignment horizontal="left" vertical="center"/>
    </xf>
    <xf numFmtId="164" fontId="37" fillId="42" borderId="7" xfId="0" applyNumberFormat="1" applyFont="1" applyFill="1" applyBorder="1" applyAlignment="1">
      <alignment horizontal="left" vertical="center"/>
    </xf>
    <xf numFmtId="0" fontId="37" fillId="42" borderId="7" xfId="0" applyFont="1" applyFill="1" applyBorder="1" applyAlignment="1">
      <alignment horizontal="left" vertical="center"/>
    </xf>
    <xf numFmtId="0" fontId="37" fillId="42" borderId="9" xfId="0" applyFont="1" applyFill="1" applyBorder="1" applyAlignment="1">
      <alignment horizontal="left"/>
    </xf>
    <xf numFmtId="0" fontId="37" fillId="42" borderId="9" xfId="0" applyFont="1" applyFill="1" applyBorder="1" applyAlignment="1">
      <alignment horizontal="left" vertical="center"/>
    </xf>
    <xf numFmtId="0" fontId="37" fillId="42" borderId="10" xfId="0" applyFont="1" applyFill="1" applyBorder="1" applyAlignment="1">
      <alignment horizontal="left" vertical="center"/>
    </xf>
    <xf numFmtId="0" fontId="37" fillId="41" borderId="5" xfId="0" applyFont="1" applyFill="1" applyBorder="1" applyAlignment="1">
      <alignment horizontal="left" vertical="center"/>
    </xf>
    <xf numFmtId="0" fontId="37" fillId="41" borderId="12" xfId="0" applyFont="1" applyFill="1" applyBorder="1" applyAlignment="1">
      <alignment horizontal="left" vertical="center"/>
    </xf>
    <xf numFmtId="165" fontId="37" fillId="41" borderId="7" xfId="0" applyNumberFormat="1" applyFont="1" applyFill="1" applyBorder="1" applyAlignment="1">
      <alignment horizontal="left" vertical="center"/>
    </xf>
    <xf numFmtId="2" fontId="37" fillId="41" borderId="7" xfId="0" applyNumberFormat="1" applyFont="1" applyFill="1" applyBorder="1" applyAlignment="1">
      <alignment horizontal="left" vertical="center"/>
    </xf>
    <xf numFmtId="0" fontId="37" fillId="41" borderId="7" xfId="0" applyFont="1" applyFill="1" applyBorder="1" applyAlignment="1">
      <alignment horizontal="left" vertical="center"/>
    </xf>
    <xf numFmtId="0" fontId="37" fillId="41" borderId="9" xfId="0" applyFont="1" applyFill="1" applyBorder="1" applyAlignment="1">
      <alignment horizontal="left"/>
    </xf>
    <xf numFmtId="0" fontId="37" fillId="41" borderId="9" xfId="0" applyFont="1" applyFill="1" applyBorder="1" applyAlignment="1">
      <alignment horizontal="left" vertical="center"/>
    </xf>
    <xf numFmtId="0" fontId="37" fillId="41" borderId="10" xfId="0" applyFont="1" applyFill="1" applyBorder="1" applyAlignment="1">
      <alignment horizontal="left" vertical="center"/>
    </xf>
    <xf numFmtId="0" fontId="37" fillId="40" borderId="5" xfId="0" applyFont="1" applyFill="1" applyBorder="1" applyAlignment="1">
      <alignment horizontal="left" vertical="center"/>
    </xf>
    <xf numFmtId="0" fontId="37" fillId="40" borderId="12" xfId="0" applyFont="1" applyFill="1" applyBorder="1" applyAlignment="1">
      <alignment horizontal="left" vertical="center"/>
    </xf>
    <xf numFmtId="165" fontId="37" fillId="40" borderId="7" xfId="0" applyNumberFormat="1" applyFont="1" applyFill="1" applyBorder="1" applyAlignment="1">
      <alignment horizontal="left" vertical="center"/>
    </xf>
    <xf numFmtId="164" fontId="37" fillId="40" borderId="7" xfId="0" applyNumberFormat="1" applyFont="1" applyFill="1" applyBorder="1" applyAlignment="1">
      <alignment horizontal="left" vertical="center"/>
    </xf>
    <xf numFmtId="0" fontId="49" fillId="40" borderId="7" xfId="0" applyFont="1" applyFill="1" applyBorder="1" applyAlignment="1">
      <alignment horizontal="left" vertical="center"/>
    </xf>
    <xf numFmtId="0" fontId="37" fillId="40" borderId="9" xfId="0" applyFont="1" applyFill="1" applyBorder="1" applyAlignment="1">
      <alignment horizontal="left"/>
    </xf>
    <xf numFmtId="0" fontId="37" fillId="40" borderId="9" xfId="0" applyFont="1" applyFill="1" applyBorder="1" applyAlignment="1">
      <alignment horizontal="left" vertical="center"/>
    </xf>
    <xf numFmtId="164" fontId="37" fillId="40" borderId="10" xfId="0" applyNumberFormat="1" applyFont="1" applyFill="1" applyBorder="1" applyAlignment="1">
      <alignment horizontal="left" vertical="center"/>
    </xf>
    <xf numFmtId="0" fontId="56" fillId="15" borderId="27" xfId="0" applyFont="1" applyFill="1" applyBorder="1" applyAlignment="1">
      <alignment horizontal="center" vertical="center"/>
    </xf>
    <xf numFmtId="165" fontId="37" fillId="49" borderId="1" xfId="0" applyNumberFormat="1" applyFont="1" applyFill="1" applyBorder="1" applyAlignment="1">
      <alignment horizontal="left" vertical="center"/>
    </xf>
    <xf numFmtId="165" fontId="37" fillId="49" borderId="1" xfId="0" applyNumberFormat="1" applyFont="1" applyFill="1" applyBorder="1" applyAlignment="1">
      <alignment horizontal="left" vertical="center" wrapText="1"/>
    </xf>
    <xf numFmtId="0" fontId="37" fillId="49" borderId="1" xfId="0" applyFont="1" applyFill="1" applyBorder="1" applyAlignment="1">
      <alignment horizontal="left" vertical="center"/>
    </xf>
    <xf numFmtId="164" fontId="37" fillId="49" borderId="1" xfId="0" applyNumberFormat="1" applyFont="1" applyFill="1" applyBorder="1" applyAlignment="1">
      <alignment horizontal="left" vertical="center"/>
    </xf>
    <xf numFmtId="3" fontId="37" fillId="49" borderId="1" xfId="0" applyNumberFormat="1" applyFont="1" applyFill="1" applyBorder="1" applyAlignment="1">
      <alignment horizontal="left" vertical="center"/>
    </xf>
    <xf numFmtId="166" fontId="37" fillId="49" borderId="1" xfId="0" applyNumberFormat="1" applyFont="1" applyFill="1" applyBorder="1" applyAlignment="1">
      <alignment horizontal="left" vertical="center"/>
    </xf>
    <xf numFmtId="1" fontId="37" fillId="49" borderId="1" xfId="0" applyNumberFormat="1" applyFont="1" applyFill="1" applyBorder="1" applyAlignment="1">
      <alignment horizontal="left" vertical="center"/>
    </xf>
    <xf numFmtId="0" fontId="37" fillId="49" borderId="1" xfId="0" applyNumberFormat="1" applyFont="1" applyFill="1" applyBorder="1" applyAlignment="1">
      <alignment horizontal="left" vertical="center"/>
    </xf>
    <xf numFmtId="164" fontId="37" fillId="49" borderId="1" xfId="0" applyNumberFormat="1" applyFont="1" applyFill="1" applyBorder="1" applyAlignment="1">
      <alignment horizontal="left" vertical="center" wrapText="1"/>
    </xf>
    <xf numFmtId="165" fontId="37" fillId="17" borderId="1" xfId="0" applyNumberFormat="1" applyFont="1" applyFill="1" applyBorder="1" applyAlignment="1">
      <alignment horizontal="left" vertical="center"/>
    </xf>
    <xf numFmtId="3" fontId="37" fillId="17" borderId="1" xfId="0" applyNumberFormat="1" applyFont="1" applyFill="1" applyBorder="1" applyAlignment="1">
      <alignment horizontal="left" vertical="center"/>
    </xf>
    <xf numFmtId="1" fontId="37" fillId="17" borderId="1" xfId="0" applyNumberFormat="1" applyFont="1" applyFill="1" applyBorder="1" applyAlignment="1">
      <alignment horizontal="left" vertical="center"/>
    </xf>
    <xf numFmtId="164" fontId="37" fillId="17" borderId="1" xfId="0" applyNumberFormat="1" applyFont="1" applyFill="1" applyBorder="1" applyAlignment="1">
      <alignment horizontal="left" vertical="center" wrapText="1"/>
    </xf>
    <xf numFmtId="165" fontId="37" fillId="31" borderId="1" xfId="0" applyNumberFormat="1" applyFont="1" applyFill="1" applyBorder="1" applyAlignment="1">
      <alignment horizontal="left" vertical="center"/>
    </xf>
    <xf numFmtId="164" fontId="37" fillId="31" borderId="1" xfId="0" applyNumberFormat="1" applyFont="1" applyFill="1" applyBorder="1" applyAlignment="1">
      <alignment horizontal="left" vertical="center"/>
    </xf>
    <xf numFmtId="0" fontId="37" fillId="31" borderId="1" xfId="0" applyFont="1" applyFill="1" applyBorder="1" applyAlignment="1">
      <alignment horizontal="left" vertical="center"/>
    </xf>
    <xf numFmtId="0" fontId="37" fillId="31" borderId="1" xfId="0" applyNumberFormat="1" applyFont="1" applyFill="1" applyBorder="1" applyAlignment="1">
      <alignment horizontal="left" vertical="center"/>
    </xf>
    <xf numFmtId="3" fontId="37" fillId="31" borderId="1" xfId="0" applyNumberFormat="1" applyFont="1" applyFill="1" applyBorder="1" applyAlignment="1">
      <alignment horizontal="left" vertical="center"/>
    </xf>
    <xf numFmtId="166" fontId="37" fillId="31" borderId="1" xfId="0" applyNumberFormat="1" applyFont="1" applyFill="1" applyBorder="1" applyAlignment="1">
      <alignment horizontal="left" vertical="center"/>
    </xf>
    <xf numFmtId="164" fontId="37" fillId="31" borderId="1" xfId="0" applyNumberFormat="1" applyFont="1" applyFill="1" applyBorder="1" applyAlignment="1">
      <alignment horizontal="left" vertical="center" wrapText="1"/>
    </xf>
    <xf numFmtId="0" fontId="37" fillId="31" borderId="1" xfId="0" applyFont="1" applyFill="1" applyBorder="1" applyAlignment="1">
      <alignment horizontal="left" vertical="center" wrapText="1"/>
    </xf>
    <xf numFmtId="1" fontId="37" fillId="31" borderId="1" xfId="0" applyNumberFormat="1" applyFont="1" applyFill="1" applyBorder="1" applyAlignment="1">
      <alignment horizontal="left" vertical="center"/>
    </xf>
    <xf numFmtId="165" fontId="37" fillId="31" borderId="1" xfId="0" applyNumberFormat="1" applyFont="1" applyFill="1" applyBorder="1" applyAlignment="1">
      <alignment horizontal="left" vertical="center" wrapText="1"/>
    </xf>
    <xf numFmtId="165" fontId="37" fillId="15" borderId="1" xfId="0" applyNumberFormat="1" applyFont="1" applyFill="1" applyBorder="1" applyAlignment="1">
      <alignment horizontal="left" vertical="center"/>
    </xf>
    <xf numFmtId="1" fontId="37" fillId="15" borderId="1" xfId="0" applyNumberFormat="1" applyFont="1" applyFill="1" applyBorder="1" applyAlignment="1">
      <alignment horizontal="left" vertical="center"/>
    </xf>
    <xf numFmtId="165" fontId="37" fillId="27" borderId="1" xfId="0" applyNumberFormat="1" applyFont="1" applyFill="1" applyBorder="1" applyAlignment="1">
      <alignment horizontal="left" vertical="center"/>
    </xf>
    <xf numFmtId="164" fontId="37" fillId="27" borderId="1" xfId="0" applyNumberFormat="1" applyFont="1" applyFill="1" applyBorder="1" applyAlignment="1">
      <alignment horizontal="left" vertical="center"/>
    </xf>
    <xf numFmtId="0" fontId="37" fillId="27" borderId="1" xfId="0" applyFont="1" applyFill="1" applyBorder="1" applyAlignment="1">
      <alignment horizontal="left" vertical="center"/>
    </xf>
    <xf numFmtId="3" fontId="37" fillId="27" borderId="1" xfId="0" applyNumberFormat="1" applyFont="1" applyFill="1" applyBorder="1" applyAlignment="1">
      <alignment horizontal="left" vertical="center"/>
    </xf>
    <xf numFmtId="166" fontId="37" fillId="27" borderId="1" xfId="0" applyNumberFormat="1" applyFont="1" applyFill="1" applyBorder="1" applyAlignment="1">
      <alignment horizontal="left" vertical="center"/>
    </xf>
    <xf numFmtId="164" fontId="37" fillId="27" borderId="1" xfId="0" applyNumberFormat="1" applyFont="1" applyFill="1" applyBorder="1" applyAlignment="1">
      <alignment horizontal="left" vertical="center" wrapText="1"/>
    </xf>
    <xf numFmtId="0" fontId="37" fillId="27" borderId="1" xfId="0" applyFont="1" applyFill="1" applyBorder="1" applyAlignment="1">
      <alignment horizontal="left" vertical="center" wrapText="1"/>
    </xf>
    <xf numFmtId="1" fontId="37" fillId="27" borderId="1" xfId="0" applyNumberFormat="1" applyFont="1" applyFill="1" applyBorder="1" applyAlignment="1">
      <alignment horizontal="left" vertical="center"/>
    </xf>
    <xf numFmtId="0" fontId="37" fillId="27" borderId="1" xfId="0" applyNumberFormat="1" applyFont="1" applyFill="1" applyBorder="1" applyAlignment="1">
      <alignment horizontal="left" vertical="center"/>
    </xf>
    <xf numFmtId="165" fontId="37" fillId="37" borderId="1" xfId="0" applyNumberFormat="1" applyFont="1" applyFill="1" applyBorder="1" applyAlignment="1">
      <alignment horizontal="left" vertical="center"/>
    </xf>
    <xf numFmtId="164" fontId="37" fillId="37" borderId="1" xfId="0" applyNumberFormat="1" applyFont="1" applyFill="1" applyBorder="1" applyAlignment="1">
      <alignment horizontal="left" vertical="center"/>
    </xf>
    <xf numFmtId="0" fontId="37" fillId="37" borderId="1" xfId="0" applyFont="1" applyFill="1" applyBorder="1" applyAlignment="1">
      <alignment horizontal="left" vertical="center"/>
    </xf>
    <xf numFmtId="3" fontId="37" fillId="37" borderId="1" xfId="0" applyNumberFormat="1" applyFont="1" applyFill="1" applyBorder="1" applyAlignment="1">
      <alignment horizontal="left" vertical="center"/>
    </xf>
    <xf numFmtId="166" fontId="37" fillId="37" borderId="1" xfId="0" applyNumberFormat="1" applyFont="1" applyFill="1" applyBorder="1" applyAlignment="1">
      <alignment horizontal="left" vertical="center"/>
    </xf>
    <xf numFmtId="1" fontId="37" fillId="37" borderId="1" xfId="0" applyNumberFormat="1" applyFont="1" applyFill="1" applyBorder="1" applyAlignment="1">
      <alignment horizontal="left" vertical="center"/>
    </xf>
    <xf numFmtId="165" fontId="37" fillId="24" borderId="1" xfId="0" applyNumberFormat="1" applyFont="1" applyFill="1" applyBorder="1" applyAlignment="1">
      <alignment horizontal="left" vertical="center"/>
    </xf>
    <xf numFmtId="0" fontId="37" fillId="24" borderId="1" xfId="0" applyNumberFormat="1" applyFont="1" applyFill="1" applyBorder="1" applyAlignment="1">
      <alignment horizontal="left" vertical="center"/>
    </xf>
    <xf numFmtId="3" fontId="37" fillId="24" borderId="1" xfId="0" applyNumberFormat="1" applyFont="1" applyFill="1" applyBorder="1" applyAlignment="1">
      <alignment horizontal="left" vertical="center"/>
    </xf>
    <xf numFmtId="164" fontId="37" fillId="24" borderId="1" xfId="0" applyNumberFormat="1" applyFont="1" applyFill="1" applyBorder="1" applyAlignment="1">
      <alignment horizontal="left" vertical="center" wrapText="1"/>
    </xf>
    <xf numFmtId="0" fontId="37" fillId="24" borderId="1" xfId="0" applyFont="1" applyFill="1" applyBorder="1" applyAlignment="1">
      <alignment horizontal="left" vertical="center" wrapText="1"/>
    </xf>
    <xf numFmtId="1" fontId="37" fillId="24" borderId="1" xfId="0" applyNumberFormat="1" applyFont="1" applyFill="1" applyBorder="1" applyAlignment="1">
      <alignment horizontal="left" vertical="center"/>
    </xf>
    <xf numFmtId="165" fontId="37" fillId="50" borderId="1" xfId="0" applyNumberFormat="1" applyFont="1" applyFill="1" applyBorder="1" applyAlignment="1">
      <alignment horizontal="left" vertical="center"/>
    </xf>
    <xf numFmtId="164" fontId="37" fillId="50" borderId="1" xfId="0" applyNumberFormat="1" applyFont="1" applyFill="1" applyBorder="1" applyAlignment="1">
      <alignment horizontal="left" vertical="center"/>
    </xf>
    <xf numFmtId="0" fontId="37" fillId="50" borderId="1" xfId="0" applyFont="1" applyFill="1" applyBorder="1" applyAlignment="1">
      <alignment horizontal="left" vertical="center"/>
    </xf>
    <xf numFmtId="3" fontId="37" fillId="50" borderId="1" xfId="0" applyNumberFormat="1" applyFont="1" applyFill="1" applyBorder="1" applyAlignment="1">
      <alignment horizontal="left" vertical="center"/>
    </xf>
    <xf numFmtId="166" fontId="37" fillId="50" borderId="1" xfId="0" applyNumberFormat="1" applyFont="1" applyFill="1" applyBorder="1" applyAlignment="1">
      <alignment horizontal="left" vertical="center"/>
    </xf>
    <xf numFmtId="1" fontId="37" fillId="50" borderId="1" xfId="0" applyNumberFormat="1" applyFont="1" applyFill="1" applyBorder="1" applyAlignment="1">
      <alignment horizontal="left" vertical="center"/>
    </xf>
    <xf numFmtId="165" fontId="37" fillId="51" borderId="1" xfId="0" applyNumberFormat="1" applyFont="1" applyFill="1" applyBorder="1" applyAlignment="1">
      <alignment horizontal="left" vertical="center"/>
    </xf>
    <xf numFmtId="164" fontId="37" fillId="51" borderId="1" xfId="0" applyNumberFormat="1" applyFont="1" applyFill="1" applyBorder="1" applyAlignment="1">
      <alignment horizontal="left" vertical="center"/>
    </xf>
    <xf numFmtId="0" fontId="37" fillId="51" borderId="1" xfId="0" applyFont="1" applyFill="1" applyBorder="1" applyAlignment="1">
      <alignment horizontal="left" vertical="center"/>
    </xf>
    <xf numFmtId="0" fontId="37" fillId="51" borderId="1" xfId="0" applyNumberFormat="1" applyFont="1" applyFill="1" applyBorder="1" applyAlignment="1">
      <alignment horizontal="left" vertical="center"/>
    </xf>
    <xf numFmtId="3" fontId="37" fillId="51" borderId="1" xfId="0" applyNumberFormat="1" applyFont="1" applyFill="1" applyBorder="1" applyAlignment="1">
      <alignment horizontal="left" vertical="center"/>
    </xf>
    <xf numFmtId="166" fontId="37" fillId="51" borderId="1" xfId="0" applyNumberFormat="1" applyFont="1" applyFill="1" applyBorder="1" applyAlignment="1">
      <alignment horizontal="left" vertical="center"/>
    </xf>
    <xf numFmtId="1" fontId="37" fillId="51" borderId="1" xfId="0" applyNumberFormat="1" applyFont="1" applyFill="1" applyBorder="1" applyAlignment="1">
      <alignment horizontal="left" vertical="center"/>
    </xf>
    <xf numFmtId="3" fontId="52" fillId="51" borderId="1" xfId="0" applyNumberFormat="1" applyFont="1" applyFill="1" applyBorder="1" applyAlignment="1">
      <alignment horizontal="left" vertical="center"/>
    </xf>
    <xf numFmtId="166" fontId="37" fillId="46" borderId="1" xfId="0" applyNumberFormat="1" applyFont="1" applyFill="1" applyBorder="1" applyAlignment="1">
      <alignment horizontal="left" vertical="center"/>
    </xf>
    <xf numFmtId="1" fontId="37" fillId="46" borderId="1" xfId="0" applyNumberFormat="1" applyFont="1" applyFill="1" applyBorder="1" applyAlignment="1">
      <alignment horizontal="left" vertical="center"/>
    </xf>
    <xf numFmtId="166" fontId="37" fillId="30" borderId="1" xfId="0" applyNumberFormat="1" applyFont="1" applyFill="1" applyBorder="1" applyAlignment="1">
      <alignment horizontal="left" vertical="center"/>
    </xf>
    <xf numFmtId="1" fontId="37" fillId="30" borderId="1" xfId="0" applyNumberFormat="1" applyFont="1" applyFill="1" applyBorder="1" applyAlignment="1">
      <alignment horizontal="left" vertical="center"/>
    </xf>
    <xf numFmtId="0" fontId="0" fillId="52" borderId="0" xfId="0" applyFill="1"/>
    <xf numFmtId="0" fontId="37" fillId="53" borderId="1" xfId="0" applyFont="1" applyFill="1" applyBorder="1" applyAlignment="1">
      <alignment horizontal="left" vertical="center" wrapText="1"/>
    </xf>
    <xf numFmtId="165" fontId="56" fillId="53" borderId="5" xfId="0" applyNumberFormat="1" applyFont="1" applyFill="1" applyBorder="1" applyAlignment="1">
      <alignment horizontal="center" vertical="center" wrapText="1"/>
    </xf>
    <xf numFmtId="0" fontId="56" fillId="53" borderId="12" xfId="0" applyFont="1" applyFill="1" applyBorder="1" applyAlignment="1">
      <alignment horizontal="center" vertical="center" wrapText="1"/>
    </xf>
    <xf numFmtId="0" fontId="37" fillId="30" borderId="7" xfId="0" applyNumberFormat="1" applyFont="1" applyFill="1" applyBorder="1" applyAlignment="1">
      <alignment horizontal="left" vertical="center"/>
    </xf>
    <xf numFmtId="3" fontId="37" fillId="30" borderId="7" xfId="0" applyNumberFormat="1" applyFont="1" applyFill="1" applyBorder="1" applyAlignment="1">
      <alignment horizontal="left" vertical="center"/>
    </xf>
    <xf numFmtId="166" fontId="37" fillId="30" borderId="7" xfId="0" applyNumberFormat="1" applyFont="1" applyFill="1" applyBorder="1" applyAlignment="1">
      <alignment horizontal="left" vertical="center"/>
    </xf>
    <xf numFmtId="1" fontId="37" fillId="30" borderId="7" xfId="0" applyNumberFormat="1" applyFont="1" applyFill="1" applyBorder="1" applyAlignment="1">
      <alignment horizontal="left" vertical="center"/>
    </xf>
    <xf numFmtId="165" fontId="37" fillId="49" borderId="9" xfId="0" applyNumberFormat="1" applyFont="1" applyFill="1" applyBorder="1" applyAlignment="1">
      <alignment horizontal="left" vertical="center" wrapText="1"/>
    </xf>
    <xf numFmtId="164" fontId="37" fillId="31" borderId="9" xfId="0" applyNumberFormat="1" applyFont="1" applyFill="1" applyBorder="1" applyAlignment="1">
      <alignment horizontal="left" vertical="center" wrapText="1"/>
    </xf>
    <xf numFmtId="164" fontId="37" fillId="31" borderId="9" xfId="0" applyNumberFormat="1" applyFont="1" applyFill="1" applyBorder="1" applyAlignment="1">
      <alignment horizontal="left" vertical="center"/>
    </xf>
    <xf numFmtId="164" fontId="37" fillId="27" borderId="9" xfId="0" applyNumberFormat="1" applyFont="1" applyFill="1" applyBorder="1" applyAlignment="1">
      <alignment horizontal="left" vertical="center"/>
    </xf>
    <xf numFmtId="164" fontId="37" fillId="37" borderId="9" xfId="0" applyNumberFormat="1" applyFont="1" applyFill="1" applyBorder="1" applyAlignment="1">
      <alignment horizontal="left" vertical="center"/>
    </xf>
    <xf numFmtId="164" fontId="37" fillId="50" borderId="9" xfId="0" applyNumberFormat="1" applyFont="1" applyFill="1" applyBorder="1" applyAlignment="1">
      <alignment horizontal="left" vertical="center"/>
    </xf>
    <xf numFmtId="164" fontId="37" fillId="51" borderId="9" xfId="0" applyNumberFormat="1" applyFont="1" applyFill="1" applyBorder="1" applyAlignment="1">
      <alignment horizontal="left" vertical="center"/>
    </xf>
    <xf numFmtId="164" fontId="37" fillId="30" borderId="9" xfId="0" applyNumberFormat="1" applyFont="1" applyFill="1" applyBorder="1" applyAlignment="1">
      <alignment horizontal="left" vertical="center"/>
    </xf>
    <xf numFmtId="0" fontId="56" fillId="54" borderId="1" xfId="0" applyFont="1" applyFill="1" applyBorder="1" applyAlignment="1">
      <alignment vertical="center"/>
    </xf>
    <xf numFmtId="165" fontId="56" fillId="54" borderId="1" xfId="0" applyNumberFormat="1" applyFont="1" applyFill="1" applyBorder="1" applyAlignment="1">
      <alignment horizontal="left" vertical="center" wrapText="1"/>
    </xf>
    <xf numFmtId="0" fontId="56" fillId="54" borderId="1" xfId="0" applyFont="1" applyFill="1" applyBorder="1" applyAlignment="1">
      <alignment horizontal="left" vertical="center" wrapText="1"/>
    </xf>
    <xf numFmtId="0" fontId="37" fillId="53" borderId="1" xfId="0" applyFont="1" applyFill="1" applyBorder="1" applyAlignment="1">
      <alignment vertical="center" wrapText="1"/>
    </xf>
    <xf numFmtId="0" fontId="37" fillId="49" borderId="1" xfId="0" applyFont="1" applyFill="1" applyBorder="1" applyAlignment="1">
      <alignment vertical="center" wrapText="1"/>
    </xf>
    <xf numFmtId="0" fontId="37" fillId="31" borderId="1" xfId="0" applyFont="1" applyFill="1" applyBorder="1" applyAlignment="1">
      <alignment vertical="center" wrapText="1"/>
    </xf>
    <xf numFmtId="0" fontId="37" fillId="15" borderId="1" xfId="0" applyFont="1" applyFill="1" applyBorder="1" applyAlignment="1">
      <alignment vertical="center" wrapText="1"/>
    </xf>
    <xf numFmtId="0" fontId="37" fillId="17" borderId="1" xfId="0" applyFont="1" applyFill="1" applyBorder="1" applyAlignment="1">
      <alignment vertical="center" wrapText="1"/>
    </xf>
    <xf numFmtId="0" fontId="37" fillId="27" borderId="1" xfId="0" applyFont="1" applyFill="1" applyBorder="1" applyAlignment="1">
      <alignment vertical="center" wrapText="1"/>
    </xf>
    <xf numFmtId="0" fontId="37" fillId="24" borderId="1" xfId="0" applyFont="1" applyFill="1" applyBorder="1" applyAlignment="1">
      <alignment vertical="center" wrapText="1"/>
    </xf>
    <xf numFmtId="0" fontId="37" fillId="50" borderId="1" xfId="0" applyFont="1" applyFill="1" applyBorder="1" applyAlignment="1">
      <alignment vertical="center" wrapText="1"/>
    </xf>
    <xf numFmtId="0" fontId="37" fillId="51" borderId="1" xfId="0" applyFont="1" applyFill="1" applyBorder="1" applyAlignment="1">
      <alignment vertical="center" wrapText="1"/>
    </xf>
    <xf numFmtId="0" fontId="37" fillId="46" borderId="1" xfId="0" applyFont="1" applyFill="1" applyBorder="1" applyAlignment="1">
      <alignment vertical="center" wrapText="1"/>
    </xf>
    <xf numFmtId="0" fontId="37" fillId="30" borderId="1" xfId="0" applyFont="1" applyFill="1" applyBorder="1" applyAlignment="1">
      <alignment vertical="center" wrapText="1"/>
    </xf>
    <xf numFmtId="0" fontId="54" fillId="53" borderId="1" xfId="0" applyFont="1" applyFill="1" applyBorder="1" applyAlignment="1">
      <alignment vertical="center" wrapText="1"/>
    </xf>
    <xf numFmtId="0" fontId="54" fillId="49" borderId="1" xfId="0" applyFont="1" applyFill="1" applyBorder="1" applyAlignment="1">
      <alignment vertical="center" wrapText="1"/>
    </xf>
    <xf numFmtId="0" fontId="54" fillId="31" borderId="1" xfId="0" applyFont="1" applyFill="1" applyBorder="1" applyAlignment="1">
      <alignment vertical="center" wrapText="1"/>
    </xf>
    <xf numFmtId="0" fontId="54" fillId="15" borderId="1" xfId="0" applyFont="1" applyFill="1" applyBorder="1" applyAlignment="1">
      <alignment vertical="center" wrapText="1"/>
    </xf>
    <xf numFmtId="0" fontId="54" fillId="17" borderId="1" xfId="0" applyFont="1" applyFill="1" applyBorder="1" applyAlignment="1">
      <alignment vertical="center" wrapText="1"/>
    </xf>
    <xf numFmtId="0" fontId="54" fillId="27" borderId="1" xfId="0" applyFont="1" applyFill="1" applyBorder="1" applyAlignment="1">
      <alignment vertical="center" wrapText="1"/>
    </xf>
    <xf numFmtId="0" fontId="54" fillId="24" borderId="1" xfId="0" applyFont="1" applyFill="1" applyBorder="1" applyAlignment="1">
      <alignment vertical="center" wrapText="1"/>
    </xf>
    <xf numFmtId="0" fontId="54" fillId="50" borderId="1" xfId="0" applyFont="1" applyFill="1" applyBorder="1" applyAlignment="1">
      <alignment vertical="center" wrapText="1"/>
    </xf>
    <xf numFmtId="0" fontId="54" fillId="51" borderId="1" xfId="0" applyFont="1" applyFill="1" applyBorder="1" applyAlignment="1">
      <alignment vertical="center" wrapText="1"/>
    </xf>
    <xf numFmtId="0" fontId="54" fillId="46" borderId="1" xfId="0" applyFont="1" applyFill="1" applyBorder="1" applyAlignment="1">
      <alignment vertical="center" wrapText="1"/>
    </xf>
    <xf numFmtId="0" fontId="54" fillId="30" borderId="1" xfId="0" applyFont="1" applyFill="1" applyBorder="1" applyAlignment="1">
      <alignment vertical="center" wrapText="1"/>
    </xf>
    <xf numFmtId="0" fontId="37" fillId="55" borderId="1" xfId="0" applyFont="1" applyFill="1" applyBorder="1" applyAlignment="1">
      <alignment horizontal="left" vertical="center"/>
    </xf>
    <xf numFmtId="165" fontId="37" fillId="55" borderId="1" xfId="0" applyNumberFormat="1" applyFont="1" applyFill="1" applyBorder="1" applyAlignment="1">
      <alignment horizontal="left" vertical="center"/>
    </xf>
    <xf numFmtId="0" fontId="54" fillId="53" borderId="1" xfId="0" applyFont="1" applyFill="1" applyBorder="1" applyAlignment="1">
      <alignment vertical="top" wrapText="1"/>
    </xf>
    <xf numFmtId="0" fontId="54" fillId="49" borderId="1" xfId="0" applyFont="1" applyFill="1" applyBorder="1" applyAlignment="1">
      <alignment vertical="top" wrapText="1"/>
    </xf>
    <xf numFmtId="0" fontId="54" fillId="31" borderId="1" xfId="0" applyFont="1" applyFill="1" applyBorder="1" applyAlignment="1">
      <alignment vertical="top" wrapText="1"/>
    </xf>
    <xf numFmtId="0" fontId="54" fillId="15" borderId="1" xfId="0" applyFont="1" applyFill="1" applyBorder="1" applyAlignment="1">
      <alignment vertical="top" wrapText="1"/>
    </xf>
    <xf numFmtId="0" fontId="54" fillId="17" borderId="1" xfId="0" applyFont="1" applyFill="1" applyBorder="1" applyAlignment="1">
      <alignment vertical="top" wrapText="1"/>
    </xf>
    <xf numFmtId="0" fontId="54" fillId="27" borderId="1" xfId="0" applyFont="1" applyFill="1" applyBorder="1" applyAlignment="1">
      <alignment vertical="top" wrapText="1"/>
    </xf>
    <xf numFmtId="0" fontId="54" fillId="24" borderId="1" xfId="0" applyFont="1" applyFill="1" applyBorder="1" applyAlignment="1">
      <alignment vertical="top" wrapText="1"/>
    </xf>
    <xf numFmtId="0" fontId="54" fillId="50" borderId="1" xfId="0" applyFont="1" applyFill="1" applyBorder="1" applyAlignment="1">
      <alignment vertical="top" wrapText="1"/>
    </xf>
    <xf numFmtId="0" fontId="54" fillId="51" borderId="1" xfId="0" applyFont="1" applyFill="1" applyBorder="1" applyAlignment="1">
      <alignment vertical="top" wrapText="1"/>
    </xf>
    <xf numFmtId="0" fontId="54" fillId="46" borderId="1" xfId="0" applyFont="1" applyFill="1" applyBorder="1" applyAlignment="1">
      <alignment vertical="top" wrapText="1"/>
    </xf>
    <xf numFmtId="0" fontId="54" fillId="30" borderId="1" xfId="0" applyFont="1" applyFill="1" applyBorder="1" applyAlignment="1">
      <alignment vertical="top" wrapText="1"/>
    </xf>
    <xf numFmtId="0" fontId="56" fillId="54" borderId="6" xfId="0" applyFont="1" applyFill="1" applyBorder="1" applyAlignment="1">
      <alignment vertical="center"/>
    </xf>
    <xf numFmtId="0" fontId="56" fillId="54" borderId="7" xfId="0" applyFont="1" applyFill="1" applyBorder="1" applyAlignment="1">
      <alignment horizontal="left" vertical="center" wrapText="1"/>
    </xf>
    <xf numFmtId="0" fontId="37" fillId="30" borderId="7" xfId="0" applyFont="1" applyFill="1" applyBorder="1" applyAlignment="1">
      <alignment vertical="center" wrapText="1"/>
    </xf>
    <xf numFmtId="0" fontId="54" fillId="30" borderId="7" xfId="0" applyFont="1" applyFill="1" applyBorder="1" applyAlignment="1">
      <alignment vertical="center" wrapText="1"/>
    </xf>
    <xf numFmtId="0" fontId="37" fillId="55" borderId="6" xfId="0" applyFont="1" applyFill="1" applyBorder="1" applyAlignment="1">
      <alignment horizontal="left" vertical="center"/>
    </xf>
    <xf numFmtId="0" fontId="37" fillId="55" borderId="7" xfId="0" applyFont="1" applyFill="1" applyBorder="1" applyAlignment="1">
      <alignment horizontal="left" vertical="center"/>
    </xf>
    <xf numFmtId="0" fontId="37" fillId="55" borderId="28" xfId="0" applyFont="1" applyFill="1" applyBorder="1" applyAlignment="1">
      <alignment horizontal="left" vertical="center"/>
    </xf>
    <xf numFmtId="165" fontId="37" fillId="55" borderId="28" xfId="0" applyNumberFormat="1" applyFont="1" applyFill="1" applyBorder="1" applyAlignment="1">
      <alignment horizontal="left" vertical="center"/>
    </xf>
    <xf numFmtId="0" fontId="37" fillId="55" borderId="18" xfId="0" applyFont="1" applyFill="1" applyBorder="1" applyAlignment="1">
      <alignment horizontal="left" vertical="center"/>
    </xf>
    <xf numFmtId="0" fontId="57" fillId="53" borderId="4" xfId="0" applyFont="1" applyFill="1" applyBorder="1" applyAlignment="1">
      <alignment vertical="center" wrapText="1"/>
    </xf>
    <xf numFmtId="0" fontId="37" fillId="49" borderId="5" xfId="0" applyFont="1" applyFill="1" applyBorder="1" applyAlignment="1">
      <alignment vertical="center" wrapText="1"/>
    </xf>
    <xf numFmtId="0" fontId="37" fillId="31" borderId="5" xfId="0" applyFont="1" applyFill="1" applyBorder="1" applyAlignment="1">
      <alignment vertical="center" wrapText="1"/>
    </xf>
    <xf numFmtId="0" fontId="37" fillId="15" borderId="5" xfId="0" applyFont="1" applyFill="1" applyBorder="1" applyAlignment="1">
      <alignment vertical="center" wrapText="1"/>
    </xf>
    <xf numFmtId="0" fontId="37" fillId="17" borderId="5" xfId="0" applyFont="1" applyFill="1" applyBorder="1" applyAlignment="1">
      <alignment vertical="center" wrapText="1"/>
    </xf>
    <xf numFmtId="0" fontId="37" fillId="27" borderId="5" xfId="0" applyFont="1" applyFill="1" applyBorder="1" applyAlignment="1">
      <alignment vertical="center" wrapText="1"/>
    </xf>
    <xf numFmtId="0" fontId="37" fillId="24" borderId="5" xfId="0" applyFont="1" applyFill="1" applyBorder="1" applyAlignment="1">
      <alignment vertical="center" wrapText="1"/>
    </xf>
    <xf numFmtId="0" fontId="37" fillId="50" borderId="5" xfId="0" applyFont="1" applyFill="1" applyBorder="1" applyAlignment="1">
      <alignment vertical="center" wrapText="1"/>
    </xf>
    <xf numFmtId="0" fontId="37" fillId="51" borderId="5" xfId="0" applyFont="1" applyFill="1" applyBorder="1" applyAlignment="1">
      <alignment vertical="center" wrapText="1"/>
    </xf>
    <xf numFmtId="0" fontId="37" fillId="46" borderId="5" xfId="0" applyFont="1" applyFill="1" applyBorder="1" applyAlignment="1">
      <alignment vertical="center" wrapText="1"/>
    </xf>
    <xf numFmtId="0" fontId="37" fillId="30" borderId="5" xfId="0" applyFont="1" applyFill="1" applyBorder="1" applyAlignment="1">
      <alignment vertical="center" wrapText="1"/>
    </xf>
    <xf numFmtId="0" fontId="37" fillId="30" borderId="12" xfId="0" applyFont="1" applyFill="1" applyBorder="1" applyAlignment="1">
      <alignment vertical="center" wrapText="1"/>
    </xf>
    <xf numFmtId="0" fontId="37" fillId="53" borderId="6" xfId="0" applyFont="1" applyFill="1" applyBorder="1" applyAlignment="1">
      <alignment horizontal="left" vertical="center" wrapText="1"/>
    </xf>
    <xf numFmtId="0" fontId="54" fillId="53" borderId="6" xfId="0" applyFont="1" applyFill="1" applyBorder="1" applyAlignment="1">
      <alignment vertical="center" wrapText="1"/>
    </xf>
    <xf numFmtId="0" fontId="37" fillId="53" borderId="8" xfId="0" applyFont="1" applyFill="1" applyBorder="1" applyAlignment="1">
      <alignment horizontal="left" vertical="center" wrapText="1"/>
    </xf>
    <xf numFmtId="165" fontId="37" fillId="49" borderId="9" xfId="0" applyNumberFormat="1" applyFont="1" applyFill="1" applyBorder="1" applyAlignment="1">
      <alignment horizontal="left" vertical="center"/>
    </xf>
    <xf numFmtId="0" fontId="37" fillId="49" borderId="9" xfId="0" applyNumberFormat="1" applyFont="1" applyFill="1" applyBorder="1" applyAlignment="1">
      <alignment horizontal="left" vertical="center"/>
    </xf>
    <xf numFmtId="0" fontId="37" fillId="31" borderId="9" xfId="0" applyNumberFormat="1" applyFont="1" applyFill="1" applyBorder="1" applyAlignment="1">
      <alignment horizontal="left" vertical="center"/>
    </xf>
    <xf numFmtId="0" fontId="37" fillId="51" borderId="9" xfId="0" applyNumberFormat="1" applyFont="1" applyFill="1" applyBorder="1" applyAlignment="1">
      <alignment horizontal="left" vertical="center"/>
    </xf>
    <xf numFmtId="0" fontId="37" fillId="30" borderId="10" xfId="0" applyNumberFormat="1" applyFont="1" applyFill="1" applyBorder="1" applyAlignment="1">
      <alignment horizontal="left" vertical="center"/>
    </xf>
    <xf numFmtId="165" fontId="37" fillId="31" borderId="9" xfId="0" applyNumberFormat="1" applyFont="1" applyFill="1" applyBorder="1" applyAlignment="1">
      <alignment horizontal="left" vertical="center"/>
    </xf>
    <xf numFmtId="165" fontId="37" fillId="15" borderId="9" xfId="0" applyNumberFormat="1" applyFont="1" applyFill="1" applyBorder="1" applyAlignment="1">
      <alignment horizontal="left" vertical="center"/>
    </xf>
    <xf numFmtId="165" fontId="37" fillId="17" borderId="9" xfId="0" applyNumberFormat="1" applyFont="1" applyFill="1" applyBorder="1" applyAlignment="1">
      <alignment horizontal="left" vertical="center"/>
    </xf>
    <xf numFmtId="165" fontId="37" fillId="37" borderId="9" xfId="0" applyNumberFormat="1" applyFont="1" applyFill="1" applyBorder="1" applyAlignment="1">
      <alignment horizontal="left" vertical="center"/>
    </xf>
    <xf numFmtId="165" fontId="37" fillId="24" borderId="9" xfId="0" applyNumberFormat="1" applyFont="1" applyFill="1" applyBorder="1" applyAlignment="1">
      <alignment horizontal="left" vertical="center"/>
    </xf>
    <xf numFmtId="165" fontId="37" fillId="50" borderId="9" xfId="0" applyNumberFormat="1" applyFont="1" applyFill="1" applyBorder="1" applyAlignment="1">
      <alignment horizontal="left" vertical="center"/>
    </xf>
    <xf numFmtId="165" fontId="37" fillId="51" borderId="9" xfId="0" applyNumberFormat="1" applyFont="1" applyFill="1" applyBorder="1" applyAlignment="1">
      <alignment horizontal="left" vertical="center"/>
    </xf>
    <xf numFmtId="165" fontId="37" fillId="46" borderId="9" xfId="0" applyNumberFormat="1" applyFont="1" applyFill="1" applyBorder="1" applyAlignment="1">
      <alignment horizontal="left" vertical="center"/>
    </xf>
    <xf numFmtId="164" fontId="37" fillId="31" borderId="29" xfId="0" applyNumberFormat="1" applyFont="1" applyFill="1" applyBorder="1" applyAlignment="1">
      <alignment horizontal="left" vertical="center"/>
    </xf>
    <xf numFmtId="167" fontId="0" fillId="12" borderId="7" xfId="0" applyNumberFormat="1" applyFill="1" applyBorder="1" applyAlignment="1">
      <alignment horizontal="left"/>
    </xf>
    <xf numFmtId="3" fontId="37" fillId="13" borderId="1" xfId="0" applyNumberFormat="1" applyFont="1" applyFill="1" applyBorder="1" applyAlignment="1">
      <alignment horizontal="left" vertical="center"/>
    </xf>
    <xf numFmtId="3" fontId="37" fillId="16" borderId="1" xfId="0" applyNumberFormat="1" applyFont="1" applyFill="1" applyBorder="1" applyAlignment="1">
      <alignment horizontal="left" vertical="center"/>
    </xf>
    <xf numFmtId="0" fontId="53" fillId="13" borderId="30" xfId="0" applyFont="1" applyFill="1" applyBorder="1" applyAlignment="1">
      <alignment wrapText="1"/>
    </xf>
    <xf numFmtId="0" fontId="53" fillId="15" borderId="30" xfId="0" applyFont="1" applyFill="1" applyBorder="1" applyAlignment="1">
      <alignment wrapText="1"/>
    </xf>
    <xf numFmtId="0" fontId="53" fillId="16" borderId="30" xfId="0" applyFont="1" applyFill="1" applyBorder="1" applyAlignment="1">
      <alignment wrapText="1"/>
    </xf>
    <xf numFmtId="0" fontId="53" fillId="18" borderId="30" xfId="0" applyFont="1" applyFill="1" applyBorder="1" applyAlignment="1">
      <alignment wrapText="1"/>
    </xf>
    <xf numFmtId="0" fontId="53" fillId="19" borderId="30" xfId="0" applyFont="1" applyFill="1" applyBorder="1" applyAlignment="1">
      <alignment wrapText="1"/>
    </xf>
    <xf numFmtId="0" fontId="53" fillId="20" borderId="30" xfId="0" applyFont="1" applyFill="1" applyBorder="1" applyAlignment="1">
      <alignment wrapText="1"/>
    </xf>
    <xf numFmtId="0" fontId="53" fillId="21" borderId="30" xfId="0" applyFont="1" applyFill="1" applyBorder="1" applyAlignment="1">
      <alignment wrapText="1"/>
    </xf>
    <xf numFmtId="0" fontId="53" fillId="17" borderId="30" xfId="0" applyFont="1" applyFill="1" applyBorder="1" applyAlignment="1">
      <alignment wrapText="1"/>
    </xf>
    <xf numFmtId="0" fontId="53" fillId="22" borderId="30" xfId="0" applyFont="1" applyFill="1" applyBorder="1" applyAlignment="1">
      <alignment wrapText="1"/>
    </xf>
    <xf numFmtId="0" fontId="53" fillId="23" borderId="30" xfId="0" applyFont="1" applyFill="1" applyBorder="1" applyAlignment="1">
      <alignment wrapText="1"/>
    </xf>
    <xf numFmtId="0" fontId="53" fillId="24" borderId="30" xfId="0" applyFont="1" applyFill="1" applyBorder="1" applyAlignment="1">
      <alignment wrapText="1"/>
    </xf>
    <xf numFmtId="1" fontId="46" fillId="7" borderId="28" xfId="0" applyNumberFormat="1" applyFont="1" applyFill="1" applyBorder="1" applyAlignment="1">
      <alignment horizontal="left" vertical="top"/>
    </xf>
    <xf numFmtId="167" fontId="43" fillId="7" borderId="28" xfId="0" applyNumberFormat="1" applyFont="1" applyFill="1" applyBorder="1" applyAlignment="1">
      <alignment horizontal="left" vertical="top"/>
    </xf>
    <xf numFmtId="166" fontId="0" fillId="8" borderId="28" xfId="0" applyNumberFormat="1" applyFill="1" applyBorder="1" applyAlignment="1">
      <alignment horizontal="left" vertical="top"/>
    </xf>
    <xf numFmtId="166" fontId="43" fillId="5" borderId="11" xfId="0" applyNumberFormat="1" applyFont="1" applyFill="1" applyBorder="1" applyAlignment="1">
      <alignment horizontal="left" vertical="top"/>
    </xf>
    <xf numFmtId="166" fontId="46" fillId="9" borderId="11" xfId="0" applyNumberFormat="1" applyFont="1" applyFill="1" applyBorder="1" applyAlignment="1">
      <alignment horizontal="left" vertical="top"/>
    </xf>
    <xf numFmtId="167" fontId="0" fillId="10" borderId="11" xfId="0" applyNumberFormat="1" applyFill="1" applyBorder="1" applyAlignment="1">
      <alignment horizontal="left" vertical="top"/>
    </xf>
    <xf numFmtId="0" fontId="37" fillId="56" borderId="5" xfId="0" applyFont="1" applyFill="1" applyBorder="1" applyAlignment="1">
      <alignment horizontal="left" vertical="center"/>
    </xf>
    <xf numFmtId="0" fontId="37" fillId="56" borderId="12" xfId="0" applyFont="1" applyFill="1" applyBorder="1" applyAlignment="1">
      <alignment horizontal="left" vertical="center"/>
    </xf>
    <xf numFmtId="0" fontId="37" fillId="56" borderId="1" xfId="0" applyFont="1" applyFill="1" applyBorder="1" applyAlignment="1">
      <alignment horizontal="left" vertical="top" wrapText="1"/>
    </xf>
    <xf numFmtId="3" fontId="52" fillId="56" borderId="1" xfId="0" applyNumberFormat="1" applyFont="1" applyFill="1" applyBorder="1" applyAlignment="1">
      <alignment horizontal="left" vertical="center"/>
    </xf>
    <xf numFmtId="165" fontId="37" fillId="56" borderId="7" xfId="0" applyNumberFormat="1" applyFont="1" applyFill="1" applyBorder="1" applyAlignment="1">
      <alignment horizontal="left" vertical="center"/>
    </xf>
    <xf numFmtId="164" fontId="37" fillId="56" borderId="1" xfId="0" applyNumberFormat="1" applyFont="1" applyFill="1" applyBorder="1" applyAlignment="1">
      <alignment horizontal="left" vertical="center"/>
    </xf>
    <xf numFmtId="164" fontId="37" fillId="56" borderId="7" xfId="0" applyNumberFormat="1" applyFont="1" applyFill="1" applyBorder="1" applyAlignment="1">
      <alignment horizontal="left" vertical="center"/>
    </xf>
    <xf numFmtId="0" fontId="37" fillId="56" borderId="1" xfId="0" applyFont="1" applyFill="1" applyBorder="1" applyAlignment="1">
      <alignment horizontal="left"/>
    </xf>
    <xf numFmtId="0" fontId="37" fillId="56" borderId="1" xfId="0" applyFont="1" applyFill="1" applyBorder="1" applyAlignment="1">
      <alignment horizontal="left" vertical="center"/>
    </xf>
    <xf numFmtId="0" fontId="37" fillId="56" borderId="7" xfId="0" applyFont="1" applyFill="1" applyBorder="1" applyAlignment="1">
      <alignment horizontal="left" vertical="center"/>
    </xf>
    <xf numFmtId="0" fontId="37" fillId="56" borderId="9" xfId="0" applyFont="1" applyFill="1" applyBorder="1" applyAlignment="1">
      <alignment horizontal="left"/>
    </xf>
    <xf numFmtId="0" fontId="37" fillId="56" borderId="9" xfId="0" applyFont="1" applyFill="1" applyBorder="1" applyAlignment="1">
      <alignment horizontal="left" vertical="center"/>
    </xf>
    <xf numFmtId="0" fontId="37" fillId="56" borderId="10" xfId="0" applyFont="1" applyFill="1" applyBorder="1" applyAlignment="1">
      <alignment horizontal="left" vertical="center"/>
    </xf>
    <xf numFmtId="0" fontId="56" fillId="54" borderId="32" xfId="0" applyFont="1" applyFill="1" applyBorder="1" applyAlignment="1">
      <alignment horizontal="center" vertical="center" textRotation="90"/>
    </xf>
    <xf numFmtId="49" fontId="56" fillId="54" borderId="19" xfId="0" applyNumberFormat="1" applyFont="1" applyFill="1" applyBorder="1" applyAlignment="1">
      <alignment horizontal="center" vertical="center" textRotation="90" wrapText="1"/>
    </xf>
    <xf numFmtId="0" fontId="37" fillId="54" borderId="33" xfId="0" applyFont="1" applyFill="1" applyBorder="1" applyAlignment="1">
      <alignment horizontal="left"/>
    </xf>
    <xf numFmtId="0" fontId="37" fillId="54" borderId="33" xfId="0" applyFont="1" applyFill="1" applyBorder="1" applyAlignment="1">
      <alignment horizontal="left" vertical="center"/>
    </xf>
    <xf numFmtId="0" fontId="37" fillId="54" borderId="20" xfId="0" applyFont="1" applyFill="1" applyBorder="1" applyAlignment="1">
      <alignment horizontal="left" vertical="center"/>
    </xf>
    <xf numFmtId="167" fontId="37" fillId="25" borderId="11" xfId="0" applyNumberFormat="1" applyFont="1" applyFill="1" applyBorder="1" applyAlignment="1">
      <alignment horizontal="left" vertical="center" wrapText="1"/>
    </xf>
    <xf numFmtId="167" fontId="37" fillId="25" borderId="24" xfId="0" applyNumberFormat="1" applyFont="1" applyFill="1" applyBorder="1" applyAlignment="1">
      <alignment horizontal="left" vertical="center" wrapText="1"/>
    </xf>
    <xf numFmtId="167" fontId="37" fillId="27" borderId="24" xfId="0" applyNumberFormat="1" applyFont="1" applyFill="1" applyBorder="1" applyAlignment="1">
      <alignment horizontal="left" vertical="top"/>
    </xf>
    <xf numFmtId="0" fontId="56" fillId="55" borderId="15" xfId="0" applyFont="1" applyFill="1" applyBorder="1" applyAlignment="1">
      <alignment vertical="center" textRotation="255"/>
    </xf>
    <xf numFmtId="0" fontId="56" fillId="55" borderId="34" xfId="0" applyFont="1" applyFill="1" applyBorder="1" applyAlignment="1">
      <alignment vertical="center" textRotation="255"/>
    </xf>
    <xf numFmtId="0" fontId="56" fillId="55" borderId="16" xfId="0" applyFont="1" applyFill="1" applyBorder="1" applyAlignment="1">
      <alignment vertical="center" textRotation="255"/>
    </xf>
    <xf numFmtId="0" fontId="56" fillId="55" borderId="35" xfId="0" applyFont="1" applyFill="1" applyBorder="1" applyAlignment="1">
      <alignment vertical="center" textRotation="255"/>
    </xf>
    <xf numFmtId="0" fontId="56" fillId="55" borderId="36" xfId="0" applyFont="1" applyFill="1" applyBorder="1" applyAlignment="1">
      <alignment vertical="center" textRotation="255"/>
    </xf>
    <xf numFmtId="0" fontId="56" fillId="55" borderId="37" xfId="0" applyFont="1" applyFill="1" applyBorder="1" applyAlignment="1">
      <alignment vertical="center" textRotation="255"/>
    </xf>
    <xf numFmtId="0" fontId="59" fillId="54" borderId="19" xfId="0" applyFont="1" applyFill="1" applyBorder="1" applyAlignment="1">
      <alignment vertical="center"/>
    </xf>
    <xf numFmtId="0" fontId="56" fillId="54" borderId="38" xfId="0" applyFont="1" applyFill="1" applyBorder="1" applyAlignment="1">
      <alignment vertical="center" wrapText="1"/>
    </xf>
    <xf numFmtId="0" fontId="56" fillId="54" borderId="15" xfId="0" applyFont="1" applyFill="1" applyBorder="1" applyAlignment="1">
      <alignment horizontal="center" wrapText="1"/>
    </xf>
    <xf numFmtId="0" fontId="56" fillId="54" borderId="16" xfId="0" applyFont="1" applyFill="1" applyBorder="1" applyAlignment="1">
      <alignment horizontal="center" wrapText="1"/>
    </xf>
    <xf numFmtId="0" fontId="0" fillId="52" borderId="0" xfId="0" applyFill="1" applyAlignment="1">
      <alignment horizontal="left"/>
    </xf>
    <xf numFmtId="166" fontId="0" fillId="8" borderId="39" xfId="0" applyNumberFormat="1" applyFill="1" applyBorder="1" applyAlignment="1">
      <alignment horizontal="left" vertical="top"/>
    </xf>
    <xf numFmtId="166" fontId="43" fillId="5" borderId="39" xfId="0" applyNumberFormat="1" applyFont="1" applyFill="1" applyBorder="1" applyAlignment="1">
      <alignment horizontal="left" vertical="top"/>
    </xf>
    <xf numFmtId="166" fontId="43" fillId="6" borderId="28" xfId="0" applyNumberFormat="1" applyFont="1" applyFill="1" applyBorder="1" applyAlignment="1">
      <alignment horizontal="left" vertical="top"/>
    </xf>
    <xf numFmtId="166" fontId="43" fillId="6" borderId="39" xfId="0" applyNumberFormat="1" applyFont="1" applyFill="1" applyBorder="1" applyAlignment="1">
      <alignment horizontal="left" vertical="top"/>
    </xf>
    <xf numFmtId="166" fontId="46" fillId="9" borderId="28" xfId="0" applyNumberFormat="1" applyFont="1" applyFill="1" applyBorder="1" applyAlignment="1">
      <alignment horizontal="left" vertical="top"/>
    </xf>
    <xf numFmtId="167" fontId="0" fillId="10" borderId="28" xfId="0" applyNumberFormat="1" applyFill="1" applyBorder="1" applyAlignment="1">
      <alignment horizontal="left" vertical="top"/>
    </xf>
    <xf numFmtId="167" fontId="43" fillId="11" borderId="28" xfId="0" applyNumberFormat="1" applyFont="1" applyFill="1" applyBorder="1" applyAlignment="1">
      <alignment horizontal="left" vertical="top"/>
    </xf>
    <xf numFmtId="167" fontId="43" fillId="12" borderId="28" xfId="0" applyNumberFormat="1" applyFont="1" applyFill="1" applyBorder="1" applyAlignment="1">
      <alignment horizontal="left" vertical="top"/>
    </xf>
    <xf numFmtId="166" fontId="0" fillId="8" borderId="40" xfId="0" applyNumberFormat="1" applyFill="1" applyBorder="1" applyAlignment="1">
      <alignment horizontal="left" vertical="top"/>
    </xf>
    <xf numFmtId="166" fontId="46" fillId="9" borderId="39" xfId="0" applyNumberFormat="1" applyFont="1" applyFill="1" applyBorder="1" applyAlignment="1">
      <alignment horizontal="left" vertical="top"/>
    </xf>
    <xf numFmtId="0" fontId="56" fillId="15" borderId="41" xfId="0" applyFont="1" applyFill="1" applyBorder="1" applyAlignment="1">
      <alignment horizontal="center" vertical="center"/>
    </xf>
    <xf numFmtId="165" fontId="53" fillId="20" borderId="5" xfId="0" applyNumberFormat="1" applyFont="1" applyFill="1" applyBorder="1" applyAlignment="1">
      <alignment wrapText="1"/>
    </xf>
    <xf numFmtId="165" fontId="37" fillId="20" borderId="1" xfId="0" applyNumberFormat="1" applyFont="1" applyFill="1" applyBorder="1" applyAlignment="1">
      <alignment horizontal="left" vertical="center"/>
    </xf>
    <xf numFmtId="165" fontId="53" fillId="21" borderId="5" xfId="0" applyNumberFormat="1" applyFont="1" applyFill="1" applyBorder="1" applyAlignment="1">
      <alignment wrapText="1"/>
    </xf>
    <xf numFmtId="165" fontId="40" fillId="21" borderId="1" xfId="0" applyNumberFormat="1" applyFont="1" applyFill="1" applyBorder="1" applyAlignment="1">
      <alignment horizontal="left" vertical="center"/>
    </xf>
    <xf numFmtId="165" fontId="37" fillId="21" borderId="1" xfId="0" applyNumberFormat="1" applyFont="1" applyFill="1" applyBorder="1" applyAlignment="1">
      <alignment horizontal="left" vertical="center"/>
    </xf>
    <xf numFmtId="165" fontId="40" fillId="21" borderId="9" xfId="0" applyNumberFormat="1" applyFont="1" applyFill="1" applyBorder="1" applyAlignment="1">
      <alignment horizontal="left" vertical="center"/>
    </xf>
    <xf numFmtId="165" fontId="37" fillId="21" borderId="9" xfId="0" applyNumberFormat="1" applyFont="1" applyFill="1" applyBorder="1" applyAlignment="1">
      <alignment horizontal="left" vertical="center"/>
    </xf>
    <xf numFmtId="165" fontId="37" fillId="20" borderId="9" xfId="0" applyNumberFormat="1" applyFont="1" applyFill="1" applyBorder="1" applyAlignment="1">
      <alignment horizontal="left" vertical="center"/>
    </xf>
    <xf numFmtId="165" fontId="37" fillId="0" borderId="0" xfId="0" applyNumberFormat="1" applyFont="1"/>
    <xf numFmtId="167" fontId="37" fillId="22" borderId="17" xfId="0" applyNumberFormat="1" applyFont="1" applyFill="1" applyBorder="1" applyAlignment="1">
      <alignment horizontal="left" vertical="top"/>
    </xf>
    <xf numFmtId="167" fontId="37" fillId="22" borderId="18" xfId="0" applyNumberFormat="1" applyFont="1" applyFill="1" applyBorder="1" applyAlignment="1">
      <alignment horizontal="left" vertical="top"/>
    </xf>
    <xf numFmtId="167" fontId="37" fillId="27" borderId="11" xfId="0" applyNumberFormat="1" applyFont="1" applyFill="1" applyBorder="1" applyAlignment="1">
      <alignment horizontal="left" vertical="top"/>
    </xf>
    <xf numFmtId="167" fontId="37" fillId="27" borderId="34" xfId="0" applyNumberFormat="1" applyFont="1" applyFill="1" applyBorder="1" applyAlignment="1">
      <alignment horizontal="left" vertical="top"/>
    </xf>
    <xf numFmtId="0" fontId="54" fillId="27" borderId="34" xfId="0" applyFont="1" applyFill="1" applyBorder="1" applyAlignment="1">
      <alignment vertical="top" wrapText="1"/>
    </xf>
    <xf numFmtId="167" fontId="37" fillId="30" borderId="11" xfId="0" applyNumberFormat="1" applyFont="1" applyFill="1" applyBorder="1" applyAlignment="1">
      <alignment horizontal="left" vertical="top"/>
    </xf>
    <xf numFmtId="167" fontId="37" fillId="30" borderId="11" xfId="0" applyNumberFormat="1" applyFont="1" applyFill="1" applyBorder="1" applyAlignment="1">
      <alignment horizontal="left" vertical="center"/>
    </xf>
    <xf numFmtId="0" fontId="54" fillId="30" borderId="11" xfId="0" applyFont="1" applyFill="1" applyBorder="1" applyAlignment="1">
      <alignment wrapText="1"/>
    </xf>
    <xf numFmtId="167" fontId="53" fillId="30" borderId="11" xfId="0" applyNumberFormat="1" applyFont="1" applyFill="1" applyBorder="1" applyAlignment="1">
      <alignment horizontal="left" vertical="center"/>
    </xf>
    <xf numFmtId="0" fontId="0" fillId="30" borderId="11" xfId="0" applyFill="1" applyBorder="1" applyAlignment="1"/>
    <xf numFmtId="164" fontId="37" fillId="30" borderId="11" xfId="0" applyNumberFormat="1" applyFont="1" applyFill="1" applyBorder="1" applyAlignment="1">
      <alignment horizontal="left" vertical="center"/>
    </xf>
    <xf numFmtId="0" fontId="53" fillId="30" borderId="11" xfId="0" applyFont="1" applyFill="1" applyBorder="1" applyAlignment="1">
      <alignment horizontal="left" vertical="top"/>
    </xf>
    <xf numFmtId="0" fontId="54" fillId="30" borderId="11" xfId="0" applyFont="1" applyFill="1" applyBorder="1" applyAlignment="1">
      <alignment vertical="top" wrapText="1"/>
    </xf>
    <xf numFmtId="164" fontId="37" fillId="30" borderId="11" xfId="0" applyNumberFormat="1" applyFont="1" applyFill="1" applyBorder="1" applyAlignment="1">
      <alignment horizontal="left" vertical="top"/>
    </xf>
    <xf numFmtId="167" fontId="52" fillId="30" borderId="11" xfId="0" applyNumberFormat="1" applyFont="1" applyFill="1" applyBorder="1" applyAlignment="1">
      <alignment horizontal="left" vertical="top"/>
    </xf>
    <xf numFmtId="0" fontId="40" fillId="30" borderId="11" xfId="0" applyFont="1" applyFill="1" applyBorder="1" applyAlignment="1">
      <alignment horizontal="left" vertical="top"/>
    </xf>
    <xf numFmtId="167" fontId="37" fillId="30" borderId="24" xfId="0" applyNumberFormat="1" applyFont="1" applyFill="1" applyBorder="1" applyAlignment="1">
      <alignment horizontal="left" vertical="top"/>
    </xf>
    <xf numFmtId="167" fontId="37" fillId="20" borderId="6" xfId="0" applyNumberFormat="1" applyFont="1" applyFill="1" applyBorder="1" applyAlignment="1">
      <alignment horizontal="left" vertical="center"/>
    </xf>
    <xf numFmtId="167" fontId="37" fillId="20" borderId="7" xfId="0" applyNumberFormat="1" applyFont="1" applyFill="1" applyBorder="1" applyAlignment="1">
      <alignment horizontal="left" vertical="center"/>
    </xf>
    <xf numFmtId="0" fontId="54" fillId="20" borderId="6" xfId="0" applyFont="1" applyFill="1" applyBorder="1" applyAlignment="1">
      <alignment wrapText="1"/>
    </xf>
    <xf numFmtId="0" fontId="54" fillId="20" borderId="7" xfId="0" applyFont="1" applyFill="1" applyBorder="1" applyAlignment="1">
      <alignment wrapText="1"/>
    </xf>
    <xf numFmtId="0" fontId="0" fillId="20" borderId="6" xfId="0" applyFill="1" applyBorder="1" applyAlignment="1"/>
    <xf numFmtId="0" fontId="0" fillId="20" borderId="7" xfId="0" applyFill="1" applyBorder="1" applyAlignment="1"/>
    <xf numFmtId="164" fontId="37" fillId="20" borderId="6" xfId="0" applyNumberFormat="1" applyFont="1" applyFill="1" applyBorder="1" applyAlignment="1">
      <alignment horizontal="left" vertical="center"/>
    </xf>
    <xf numFmtId="164" fontId="37" fillId="20" borderId="7" xfId="0" applyNumberFormat="1" applyFont="1" applyFill="1" applyBorder="1" applyAlignment="1">
      <alignment horizontal="left" vertical="center"/>
    </xf>
    <xf numFmtId="0" fontId="53" fillId="20" borderId="6" xfId="0" applyFont="1" applyFill="1" applyBorder="1" applyAlignment="1">
      <alignment horizontal="left" vertical="top"/>
    </xf>
    <xf numFmtId="0" fontId="53" fillId="20" borderId="7" xfId="0" applyFont="1" applyFill="1" applyBorder="1" applyAlignment="1">
      <alignment horizontal="left" vertical="top"/>
    </xf>
    <xf numFmtId="167" fontId="37" fillId="20" borderId="6" xfId="0" applyNumberFormat="1" applyFont="1" applyFill="1" applyBorder="1" applyAlignment="1">
      <alignment horizontal="left" vertical="top"/>
    </xf>
    <xf numFmtId="167" fontId="37" fillId="20" borderId="7" xfId="0" applyNumberFormat="1" applyFont="1" applyFill="1" applyBorder="1" applyAlignment="1">
      <alignment horizontal="left" vertical="top"/>
    </xf>
    <xf numFmtId="0" fontId="54" fillId="20" borderId="6" xfId="0" applyFont="1" applyFill="1" applyBorder="1" applyAlignment="1">
      <alignment vertical="top" wrapText="1"/>
    </xf>
    <xf numFmtId="0" fontId="54" fillId="20" borderId="7" xfId="0" applyFont="1" applyFill="1" applyBorder="1" applyAlignment="1">
      <alignment vertical="top" wrapText="1"/>
    </xf>
    <xf numFmtId="164" fontId="37" fillId="20" borderId="6" xfId="0" applyNumberFormat="1" applyFont="1" applyFill="1" applyBorder="1" applyAlignment="1">
      <alignment horizontal="left" vertical="top"/>
    </xf>
    <xf numFmtId="164" fontId="37" fillId="20" borderId="7" xfId="0" applyNumberFormat="1" applyFont="1" applyFill="1" applyBorder="1" applyAlignment="1">
      <alignment horizontal="left" vertical="top"/>
    </xf>
    <xf numFmtId="165" fontId="40" fillId="20" borderId="6" xfId="0" applyNumberFormat="1" applyFont="1" applyFill="1" applyBorder="1" applyAlignment="1">
      <alignment horizontal="left" vertical="top"/>
    </xf>
    <xf numFmtId="165" fontId="40" fillId="20" borderId="7" xfId="0" applyNumberFormat="1" applyFont="1" applyFill="1" applyBorder="1" applyAlignment="1">
      <alignment horizontal="left" vertical="top"/>
    </xf>
    <xf numFmtId="167" fontId="37" fillId="20" borderId="8" xfId="0" applyNumberFormat="1" applyFont="1" applyFill="1" applyBorder="1" applyAlignment="1">
      <alignment horizontal="left" vertical="top"/>
    </xf>
    <xf numFmtId="167" fontId="37" fillId="20" borderId="10" xfId="0" applyNumberFormat="1" applyFont="1" applyFill="1" applyBorder="1" applyAlignment="1">
      <alignment horizontal="left" vertical="top"/>
    </xf>
    <xf numFmtId="167" fontId="37" fillId="34" borderId="11" xfId="0" applyNumberFormat="1" applyFont="1" applyFill="1" applyBorder="1" applyAlignment="1">
      <alignment horizontal="left" vertical="center" wrapText="1"/>
    </xf>
    <xf numFmtId="167" fontId="37" fillId="34" borderId="24" xfId="0" applyNumberFormat="1" applyFont="1" applyFill="1" applyBorder="1" applyAlignment="1">
      <alignment horizontal="left" vertical="center" wrapText="1"/>
    </xf>
    <xf numFmtId="0" fontId="37" fillId="57" borderId="5" xfId="0" applyFont="1" applyFill="1" applyBorder="1" applyAlignment="1">
      <alignment horizontal="left" vertical="center"/>
    </xf>
    <xf numFmtId="0" fontId="37" fillId="57" borderId="12" xfId="0" applyFont="1" applyFill="1" applyBorder="1" applyAlignment="1">
      <alignment horizontal="left" vertical="center"/>
    </xf>
    <xf numFmtId="0" fontId="37" fillId="57" borderId="1" xfId="0" applyFont="1" applyFill="1" applyBorder="1" applyAlignment="1">
      <alignment horizontal="left" vertical="top" wrapText="1"/>
    </xf>
    <xf numFmtId="165" fontId="40" fillId="57" borderId="7" xfId="0" applyNumberFormat="1" applyFont="1" applyFill="1" applyBorder="1" applyAlignment="1">
      <alignment horizontal="left" vertical="center"/>
    </xf>
    <xf numFmtId="164" fontId="40" fillId="57" borderId="1" xfId="0" applyNumberFormat="1" applyFont="1" applyFill="1" applyBorder="1" applyAlignment="1">
      <alignment horizontal="left" vertical="center"/>
    </xf>
    <xf numFmtId="164" fontId="40" fillId="57" borderId="7" xfId="0" applyNumberFormat="1" applyFont="1" applyFill="1" applyBorder="1" applyAlignment="1">
      <alignment horizontal="left" vertical="center"/>
    </xf>
    <xf numFmtId="0" fontId="37" fillId="57" borderId="1" xfId="0" applyFont="1" applyFill="1" applyBorder="1" applyAlignment="1">
      <alignment horizontal="left"/>
    </xf>
    <xf numFmtId="0" fontId="37" fillId="57" borderId="1" xfId="0" applyFont="1" applyFill="1" applyBorder="1" applyAlignment="1">
      <alignment horizontal="left" vertical="center"/>
    </xf>
    <xf numFmtId="0" fontId="37" fillId="57" borderId="7" xfId="0" applyFont="1" applyFill="1" applyBorder="1" applyAlignment="1">
      <alignment horizontal="left" vertical="center"/>
    </xf>
    <xf numFmtId="0" fontId="37" fillId="57" borderId="9" xfId="0" applyFont="1" applyFill="1" applyBorder="1" applyAlignment="1">
      <alignment horizontal="left"/>
    </xf>
    <xf numFmtId="164" fontId="52" fillId="57" borderId="9" xfId="0" applyNumberFormat="1" applyFont="1" applyFill="1" applyBorder="1" applyAlignment="1">
      <alignment horizontal="left" vertical="center"/>
    </xf>
    <xf numFmtId="164" fontId="58" fillId="57" borderId="10" xfId="0" applyNumberFormat="1" applyFont="1" applyFill="1" applyBorder="1" applyAlignment="1">
      <alignment horizontal="left" vertical="center"/>
    </xf>
    <xf numFmtId="164" fontId="37" fillId="27" borderId="28" xfId="0" applyNumberFormat="1" applyFont="1" applyFill="1" applyBorder="1" applyAlignment="1">
      <alignment horizontal="left" vertical="center"/>
    </xf>
    <xf numFmtId="166" fontId="37" fillId="27" borderId="30" xfId="0" applyNumberFormat="1" applyFont="1" applyFill="1" applyBorder="1" applyAlignment="1">
      <alignment horizontal="left" vertical="center"/>
    </xf>
    <xf numFmtId="166" fontId="37" fillId="27" borderId="5" xfId="0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/>
    </xf>
    <xf numFmtId="0" fontId="37" fillId="37" borderId="1" xfId="0" applyFont="1" applyFill="1" applyBorder="1" applyAlignment="1">
      <alignment horizontal="left" vertical="center" wrapText="1"/>
    </xf>
    <xf numFmtId="0" fontId="54" fillId="37" borderId="1" xfId="0" applyFont="1" applyFill="1" applyBorder="1" applyAlignment="1">
      <alignment horizontal="left" vertical="center" wrapText="1"/>
    </xf>
    <xf numFmtId="0" fontId="54" fillId="37" borderId="1" xfId="0" applyFont="1" applyFill="1" applyBorder="1" applyAlignment="1">
      <alignment horizontal="left" vertical="top" wrapText="1"/>
    </xf>
    <xf numFmtId="3" fontId="37" fillId="37" borderId="5" xfId="0" applyNumberFormat="1" applyFont="1" applyFill="1" applyBorder="1" applyAlignment="1">
      <alignment horizontal="left" vertical="center" wrapText="1"/>
    </xf>
    <xf numFmtId="3" fontId="37" fillId="37" borderId="30" xfId="0" applyNumberFormat="1" applyFont="1" applyFill="1" applyBorder="1" applyAlignment="1">
      <alignment horizontal="left" vertical="center" wrapText="1"/>
    </xf>
    <xf numFmtId="0" fontId="37" fillId="37" borderId="5" xfId="0" applyFont="1" applyFill="1" applyBorder="1" applyAlignment="1">
      <alignment horizontal="left" vertical="center" wrapText="1"/>
    </xf>
    <xf numFmtId="0" fontId="37" fillId="37" borderId="30" xfId="0" applyFont="1" applyFill="1" applyBorder="1" applyAlignment="1">
      <alignment horizontal="left" vertical="center" wrapText="1"/>
    </xf>
    <xf numFmtId="3" fontId="37" fillId="37" borderId="41" xfId="0" applyNumberFormat="1" applyFont="1" applyFill="1" applyBorder="1" applyAlignment="1">
      <alignment horizontal="left" vertical="center" wrapText="1"/>
    </xf>
    <xf numFmtId="3" fontId="37" fillId="37" borderId="1" xfId="0" applyNumberFormat="1" applyFont="1" applyFill="1" applyBorder="1" applyAlignment="1">
      <alignment horizontal="left" vertical="center" wrapText="1"/>
    </xf>
    <xf numFmtId="166" fontId="43" fillId="6" borderId="21" xfId="0" applyNumberFormat="1" applyFont="1" applyFill="1" applyBorder="1" applyAlignment="1">
      <alignment horizontal="left" vertical="top"/>
    </xf>
    <xf numFmtId="0" fontId="37" fillId="0" borderId="42" xfId="0" applyFont="1" applyBorder="1" applyAlignment="1"/>
    <xf numFmtId="167" fontId="46" fillId="7" borderId="28" xfId="0" applyNumberFormat="1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37" fillId="53" borderId="6" xfId="0" applyFont="1" applyFill="1" applyBorder="1" applyAlignment="1">
      <alignment vertical="top" wrapText="1"/>
    </xf>
    <xf numFmtId="0" fontId="53" fillId="18" borderId="41" xfId="0" applyFont="1" applyFill="1" applyBorder="1" applyAlignment="1">
      <alignment wrapText="1"/>
    </xf>
    <xf numFmtId="0" fontId="53" fillId="19" borderId="41" xfId="0" applyFont="1" applyFill="1" applyBorder="1" applyAlignment="1">
      <alignment wrapText="1"/>
    </xf>
    <xf numFmtId="165" fontId="53" fillId="20" borderId="41" xfId="0" applyNumberFormat="1" applyFont="1" applyFill="1" applyBorder="1" applyAlignment="1">
      <alignment wrapText="1"/>
    </xf>
    <xf numFmtId="165" fontId="53" fillId="21" borderId="41" xfId="0" applyNumberFormat="1" applyFont="1" applyFill="1" applyBorder="1" applyAlignment="1">
      <alignment wrapText="1"/>
    </xf>
    <xf numFmtId="0" fontId="40" fillId="18" borderId="1" xfId="0" applyFont="1" applyFill="1" applyBorder="1" applyAlignment="1">
      <alignment wrapText="1"/>
    </xf>
    <xf numFmtId="0" fontId="40" fillId="19" borderId="1" xfId="0" applyFont="1" applyFill="1" applyBorder="1" applyAlignment="1">
      <alignment wrapText="1"/>
    </xf>
    <xf numFmtId="165" fontId="40" fillId="20" borderId="1" xfId="0" applyNumberFormat="1" applyFont="1" applyFill="1" applyBorder="1" applyAlignment="1">
      <alignment wrapText="1"/>
    </xf>
    <xf numFmtId="165" fontId="40" fillId="21" borderId="1" xfId="0" applyNumberFormat="1" applyFont="1" applyFill="1" applyBorder="1" applyAlignment="1">
      <alignment wrapText="1"/>
    </xf>
    <xf numFmtId="164" fontId="40" fillId="26" borderId="16" xfId="0" applyNumberFormat="1" applyFont="1" applyFill="1" applyBorder="1" applyAlignment="1">
      <alignment horizontal="left" vertical="top"/>
    </xf>
    <xf numFmtId="167" fontId="40" fillId="26" borderId="16" xfId="0" applyNumberFormat="1" applyFont="1" applyFill="1" applyBorder="1" applyAlignment="1">
      <alignment horizontal="left" vertical="top"/>
    </xf>
    <xf numFmtId="0" fontId="54" fillId="26" borderId="16" xfId="0" applyFont="1" applyFill="1" applyBorder="1" applyAlignment="1">
      <alignment vertical="top" wrapText="1"/>
    </xf>
    <xf numFmtId="0" fontId="40" fillId="26" borderId="6" xfId="0" applyFont="1" applyFill="1" applyBorder="1" applyAlignment="1">
      <alignment horizontal="left" vertical="top" wrapText="1"/>
    </xf>
    <xf numFmtId="167" fontId="37" fillId="19" borderId="11" xfId="0" applyNumberFormat="1" applyFont="1" applyFill="1" applyBorder="1" applyAlignment="1">
      <alignment horizontal="left" vertical="top"/>
    </xf>
    <xf numFmtId="167" fontId="37" fillId="28" borderId="16" xfId="0" applyNumberFormat="1" applyFont="1" applyFill="1" applyBorder="1" applyAlignment="1">
      <alignment horizontal="left" vertical="top"/>
    </xf>
    <xf numFmtId="166" fontId="43" fillId="6" borderId="11" xfId="0" applyNumberFormat="1" applyFont="1" applyFill="1" applyBorder="1" applyAlignment="1">
      <alignment horizontal="left" vertical="top"/>
    </xf>
    <xf numFmtId="166" fontId="43" fillId="6" borderId="34" xfId="0" applyNumberFormat="1" applyFont="1" applyFill="1" applyBorder="1" applyAlignment="1">
      <alignment horizontal="left" vertical="top"/>
    </xf>
    <xf numFmtId="167" fontId="43" fillId="7" borderId="11" xfId="0" applyNumberFormat="1" applyFont="1" applyFill="1" applyBorder="1" applyAlignment="1">
      <alignment horizontal="left" vertical="top"/>
    </xf>
    <xf numFmtId="166" fontId="0" fillId="8" borderId="34" xfId="0" applyNumberFormat="1" applyFill="1" applyBorder="1" applyAlignment="1">
      <alignment horizontal="left" vertical="top"/>
    </xf>
    <xf numFmtId="167" fontId="43" fillId="11" borderId="21" xfId="0" applyNumberFormat="1" applyFont="1" applyFill="1" applyBorder="1" applyAlignment="1">
      <alignment horizontal="left" vertical="top"/>
    </xf>
    <xf numFmtId="3" fontId="37" fillId="21" borderId="1" xfId="0" applyNumberFormat="1" applyFont="1" applyFill="1" applyBorder="1" applyAlignment="1">
      <alignment horizontal="left" vertical="center"/>
    </xf>
    <xf numFmtId="0" fontId="52" fillId="17" borderId="1" xfId="0" applyFont="1" applyFill="1" applyBorder="1" applyAlignment="1">
      <alignment horizontal="left" vertical="center"/>
    </xf>
    <xf numFmtId="0" fontId="52" fillId="0" borderId="0" xfId="0" applyFont="1"/>
    <xf numFmtId="1" fontId="37" fillId="22" borderId="1" xfId="0" applyNumberFormat="1" applyFont="1" applyFill="1" applyBorder="1" applyAlignment="1">
      <alignment horizontal="left" vertical="center"/>
    </xf>
    <xf numFmtId="1" fontId="37" fillId="16" borderId="1" xfId="0" applyNumberFormat="1" applyFont="1" applyFill="1" applyBorder="1" applyAlignment="1">
      <alignment horizontal="left" vertical="center"/>
    </xf>
    <xf numFmtId="3" fontId="37" fillId="22" borderId="1" xfId="0" applyNumberFormat="1" applyFont="1" applyFill="1" applyBorder="1" applyAlignment="1">
      <alignment horizontal="left" vertical="center"/>
    </xf>
    <xf numFmtId="3" fontId="37" fillId="20" borderId="1" xfId="0" applyNumberFormat="1" applyFont="1" applyFill="1" applyBorder="1" applyAlignment="1">
      <alignment horizontal="left" vertical="center"/>
    </xf>
    <xf numFmtId="164" fontId="37" fillId="17" borderId="23" xfId="0" applyNumberFormat="1" applyFont="1" applyFill="1" applyBorder="1" applyAlignment="1">
      <alignment horizontal="left" vertical="center"/>
    </xf>
    <xf numFmtId="164" fontId="37" fillId="23" borderId="24" xfId="0" applyNumberFormat="1" applyFont="1" applyFill="1" applyBorder="1" applyAlignment="1">
      <alignment horizontal="left" vertical="center"/>
    </xf>
    <xf numFmtId="164" fontId="37" fillId="22" borderId="29" xfId="0" applyNumberFormat="1" applyFont="1" applyFill="1" applyBorder="1" applyAlignment="1">
      <alignment horizontal="left" vertical="center"/>
    </xf>
    <xf numFmtId="164" fontId="37" fillId="16" borderId="29" xfId="0" applyNumberFormat="1" applyFont="1" applyFill="1" applyBorder="1" applyAlignment="1">
      <alignment horizontal="left" vertical="center"/>
    </xf>
    <xf numFmtId="166" fontId="43" fillId="5" borderId="43" xfId="0" applyNumberFormat="1" applyFont="1" applyFill="1" applyBorder="1" applyAlignment="1">
      <alignment horizontal="left" vertical="top"/>
    </xf>
    <xf numFmtId="166" fontId="43" fillId="6" borderId="43" xfId="0" applyNumberFormat="1" applyFont="1" applyFill="1" applyBorder="1" applyAlignment="1">
      <alignment horizontal="left" vertical="top"/>
    </xf>
    <xf numFmtId="166" fontId="43" fillId="6" borderId="36" xfId="0" applyNumberFormat="1" applyFont="1" applyFill="1" applyBorder="1" applyAlignment="1">
      <alignment horizontal="left" vertical="top"/>
    </xf>
    <xf numFmtId="1" fontId="46" fillId="7" borderId="30" xfId="0" applyNumberFormat="1" applyFont="1" applyFill="1" applyBorder="1" applyAlignment="1">
      <alignment horizontal="left" vertical="top"/>
    </xf>
    <xf numFmtId="167" fontId="43" fillId="7" borderId="43" xfId="0" applyNumberFormat="1" applyFont="1" applyFill="1" applyBorder="1" applyAlignment="1">
      <alignment horizontal="left" vertical="top"/>
    </xf>
    <xf numFmtId="166" fontId="0" fillId="8" borderId="36" xfId="0" applyNumberFormat="1" applyFill="1" applyBorder="1" applyAlignment="1">
      <alignment horizontal="left" vertical="top"/>
    </xf>
    <xf numFmtId="166" fontId="0" fillId="8" borderId="30" xfId="0" applyNumberFormat="1" applyFill="1" applyBorder="1" applyAlignment="1">
      <alignment horizontal="left" vertical="top"/>
    </xf>
    <xf numFmtId="166" fontId="46" fillId="9" borderId="43" xfId="0" applyNumberFormat="1" applyFont="1" applyFill="1" applyBorder="1" applyAlignment="1">
      <alignment horizontal="left" vertical="top"/>
    </xf>
    <xf numFmtId="166" fontId="46" fillId="9" borderId="30" xfId="0" applyNumberFormat="1" applyFont="1" applyFill="1" applyBorder="1" applyAlignment="1">
      <alignment horizontal="left" vertical="top"/>
    </xf>
    <xf numFmtId="167" fontId="0" fillId="10" borderId="30" xfId="0" applyNumberFormat="1" applyFill="1" applyBorder="1" applyAlignment="1">
      <alignment horizontal="left" vertical="top"/>
    </xf>
    <xf numFmtId="167" fontId="43" fillId="11" borderId="38" xfId="0" applyNumberFormat="1" applyFont="1" applyFill="1" applyBorder="1" applyAlignment="1">
      <alignment horizontal="left" vertical="top"/>
    </xf>
    <xf numFmtId="167" fontId="43" fillId="11" borderId="30" xfId="0" applyNumberFormat="1" applyFont="1" applyFill="1" applyBorder="1" applyAlignment="1">
      <alignment horizontal="left" vertical="top"/>
    </xf>
    <xf numFmtId="167" fontId="43" fillId="12" borderId="30" xfId="0" applyNumberFormat="1" applyFont="1" applyFill="1" applyBorder="1" applyAlignment="1">
      <alignment horizontal="left" vertical="top"/>
    </xf>
    <xf numFmtId="0" fontId="0" fillId="4" borderId="11" xfId="0" applyFill="1" applyBorder="1" applyAlignment="1">
      <alignment horizontal="left" vertical="top"/>
    </xf>
    <xf numFmtId="0" fontId="60" fillId="0" borderId="0" xfId="0" applyFont="1" applyBorder="1" applyAlignment="1"/>
    <xf numFmtId="0" fontId="60" fillId="0" borderId="0" xfId="0" applyFont="1" applyFill="1" applyBorder="1" applyAlignment="1"/>
    <xf numFmtId="0" fontId="60" fillId="0" borderId="0" xfId="0" applyFont="1" applyBorder="1"/>
    <xf numFmtId="166" fontId="46" fillId="5" borderId="1" xfId="0" applyNumberFormat="1" applyFont="1" applyFill="1" applyBorder="1" applyAlignment="1">
      <alignment horizontal="left"/>
    </xf>
    <xf numFmtId="0" fontId="57" fillId="53" borderId="4" xfId="0" applyFont="1" applyFill="1" applyBorder="1" applyAlignment="1">
      <alignment vertical="top" wrapText="1"/>
    </xf>
    <xf numFmtId="166" fontId="46" fillId="9" borderId="36" xfId="0" applyNumberFormat="1" applyFont="1" applyFill="1" applyBorder="1" applyAlignment="1">
      <alignment horizontal="left" vertical="top"/>
    </xf>
    <xf numFmtId="167" fontId="43" fillId="11" borderId="36" xfId="0" applyNumberFormat="1" applyFont="1" applyFill="1" applyBorder="1" applyAlignment="1">
      <alignment horizontal="left" vertical="top"/>
    </xf>
    <xf numFmtId="1" fontId="46" fillId="7" borderId="21" xfId="0" applyNumberFormat="1" applyFont="1" applyFill="1" applyBorder="1" applyAlignment="1">
      <alignment horizontal="left" vertical="top"/>
    </xf>
    <xf numFmtId="167" fontId="43" fillId="7" borderId="21" xfId="0" applyNumberFormat="1" applyFont="1" applyFill="1" applyBorder="1" applyAlignment="1">
      <alignment horizontal="left" vertical="top"/>
    </xf>
    <xf numFmtId="166" fontId="0" fillId="8" borderId="21" xfId="0" applyNumberFormat="1" applyFill="1" applyBorder="1" applyAlignment="1">
      <alignment horizontal="left" vertical="top"/>
    </xf>
    <xf numFmtId="166" fontId="46" fillId="9" borderId="21" xfId="0" applyNumberFormat="1" applyFont="1" applyFill="1" applyBorder="1" applyAlignment="1">
      <alignment horizontal="left" vertical="top"/>
    </xf>
    <xf numFmtId="167" fontId="43" fillId="12" borderId="21" xfId="0" applyNumberFormat="1" applyFont="1" applyFill="1" applyBorder="1" applyAlignment="1">
      <alignment horizontal="left" vertical="top"/>
    </xf>
    <xf numFmtId="164" fontId="37" fillId="13" borderId="29" xfId="0" applyNumberFormat="1" applyFont="1" applyFill="1" applyBorder="1" applyAlignment="1">
      <alignment horizontal="left" vertical="center"/>
    </xf>
    <xf numFmtId="165" fontId="37" fillId="27" borderId="11" xfId="0" applyNumberFormat="1" applyFont="1" applyFill="1" applyBorder="1" applyAlignment="1">
      <alignment horizontal="left" vertical="center"/>
    </xf>
    <xf numFmtId="167" fontId="37" fillId="27" borderId="16" xfId="0" applyNumberFormat="1" applyFont="1" applyFill="1" applyBorder="1" applyAlignment="1">
      <alignment horizontal="left" vertical="center" wrapText="1"/>
    </xf>
    <xf numFmtId="167" fontId="37" fillId="27" borderId="44" xfId="0" applyNumberFormat="1" applyFont="1" applyFill="1" applyBorder="1" applyAlignment="1">
      <alignment horizontal="left" vertical="center" wrapText="1"/>
    </xf>
    <xf numFmtId="165" fontId="37" fillId="13" borderId="30" xfId="0" applyNumberFormat="1" applyFont="1" applyFill="1" applyBorder="1" applyAlignment="1">
      <alignment horizontal="left" vertical="center"/>
    </xf>
    <xf numFmtId="165" fontId="37" fillId="15" borderId="30" xfId="0" applyNumberFormat="1" applyFont="1" applyFill="1" applyBorder="1" applyAlignment="1">
      <alignment horizontal="left" vertical="center"/>
    </xf>
    <xf numFmtId="167" fontId="37" fillId="31" borderId="11" xfId="0" applyNumberFormat="1" applyFont="1" applyFill="1" applyBorder="1" applyAlignment="1">
      <alignment horizontal="left" vertical="center" wrapText="1"/>
    </xf>
    <xf numFmtId="167" fontId="37" fillId="31" borderId="44" xfId="0" applyNumberFormat="1" applyFont="1" applyFill="1" applyBorder="1" applyAlignment="1">
      <alignment horizontal="left" vertical="center" wrapText="1"/>
    </xf>
    <xf numFmtId="0" fontId="37" fillId="49" borderId="30" xfId="0" applyFont="1" applyFill="1" applyBorder="1" applyAlignment="1">
      <alignment horizontal="left" vertical="center" wrapText="1"/>
    </xf>
    <xf numFmtId="167" fontId="43" fillId="12" borderId="7" xfId="0" applyNumberFormat="1" applyFont="1" applyFill="1" applyBorder="1" applyAlignment="1">
      <alignment horizontal="left" vertical="top"/>
    </xf>
    <xf numFmtId="167" fontId="43" fillId="12" borderId="16" xfId="0" applyNumberFormat="1" applyFont="1" applyFill="1" applyBorder="1" applyAlignment="1">
      <alignment horizontal="left" vertical="top"/>
    </xf>
    <xf numFmtId="167" fontId="43" fillId="12" borderId="45" xfId="0" applyNumberFormat="1" applyFont="1" applyFill="1" applyBorder="1" applyAlignment="1">
      <alignment horizontal="left" vertical="top"/>
    </xf>
    <xf numFmtId="167" fontId="43" fillId="12" borderId="37" xfId="0" applyNumberFormat="1" applyFont="1" applyFill="1" applyBorder="1" applyAlignment="1">
      <alignment horizontal="left" vertical="top"/>
    </xf>
    <xf numFmtId="0" fontId="0" fillId="4" borderId="39" xfId="0" applyFill="1" applyBorder="1" applyAlignment="1">
      <alignment horizontal="left" vertical="top"/>
    </xf>
    <xf numFmtId="0" fontId="0" fillId="4" borderId="43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165" fontId="37" fillId="37" borderId="30" xfId="0" applyNumberFormat="1" applyFont="1" applyFill="1" applyBorder="1" applyAlignment="1">
      <alignment horizontal="left" vertical="center" wrapText="1"/>
    </xf>
    <xf numFmtId="0" fontId="51" fillId="40" borderId="46" xfId="0" applyFont="1" applyFill="1" applyBorder="1" applyAlignment="1">
      <alignment horizontal="center" vertical="center"/>
    </xf>
    <xf numFmtId="0" fontId="37" fillId="46" borderId="11" xfId="0" applyFont="1" applyFill="1" applyBorder="1" applyAlignment="1">
      <alignment horizontal="left" vertical="center" wrapText="1"/>
    </xf>
    <xf numFmtId="0" fontId="37" fillId="46" borderId="11" xfId="0" applyFont="1" applyFill="1" applyBorder="1" applyAlignment="1">
      <alignment horizontal="left" vertical="center"/>
    </xf>
    <xf numFmtId="0" fontId="37" fillId="46" borderId="24" xfId="0" applyFont="1" applyFill="1" applyBorder="1" applyAlignment="1">
      <alignment horizontal="left" vertical="center"/>
    </xf>
    <xf numFmtId="0" fontId="37" fillId="29" borderId="11" xfId="0" applyFont="1" applyFill="1" applyBorder="1" applyAlignment="1">
      <alignment horizontal="left" vertical="center" wrapText="1"/>
    </xf>
    <xf numFmtId="0" fontId="37" fillId="29" borderId="11" xfId="0" applyFont="1" applyFill="1" applyBorder="1" applyAlignment="1">
      <alignment horizontal="left" vertical="center"/>
    </xf>
    <xf numFmtId="0" fontId="37" fillId="29" borderId="24" xfId="0" applyFont="1" applyFill="1" applyBorder="1" applyAlignment="1">
      <alignment horizontal="left" vertical="center"/>
    </xf>
    <xf numFmtId="0" fontId="37" fillId="39" borderId="11" xfId="0" applyFont="1" applyFill="1" applyBorder="1" applyAlignment="1">
      <alignment horizontal="left" vertical="center" wrapText="1"/>
    </xf>
    <xf numFmtId="0" fontId="37" fillId="39" borderId="11" xfId="0" applyFont="1" applyFill="1" applyBorder="1" applyAlignment="1">
      <alignment horizontal="left" vertical="center"/>
    </xf>
    <xf numFmtId="0" fontId="37" fillId="48" borderId="11" xfId="0" applyFont="1" applyFill="1" applyBorder="1" applyAlignment="1">
      <alignment horizontal="left" vertical="center" wrapText="1"/>
    </xf>
    <xf numFmtId="0" fontId="37" fillId="48" borderId="11" xfId="0" applyFont="1" applyFill="1" applyBorder="1" applyAlignment="1">
      <alignment horizontal="left" vertical="center"/>
    </xf>
    <xf numFmtId="0" fontId="37" fillId="48" borderId="24" xfId="0" applyFont="1" applyFill="1" applyBorder="1" applyAlignment="1">
      <alignment horizontal="left" vertical="center"/>
    </xf>
    <xf numFmtId="0" fontId="51" fillId="40" borderId="47" xfId="0" applyFont="1" applyFill="1" applyBorder="1" applyAlignment="1">
      <alignment horizontal="left" vertical="center"/>
    </xf>
    <xf numFmtId="0" fontId="51" fillId="40" borderId="27" xfId="0" applyFont="1" applyFill="1" applyBorder="1" applyAlignment="1">
      <alignment horizontal="left" vertical="center"/>
    </xf>
    <xf numFmtId="0" fontId="53" fillId="19" borderId="4" xfId="0" applyFont="1" applyFill="1" applyBorder="1" applyAlignment="1">
      <alignment horizontal="left" vertical="top"/>
    </xf>
    <xf numFmtId="0" fontId="53" fillId="19" borderId="12" xfId="0" applyFont="1" applyFill="1" applyBorder="1" applyAlignment="1">
      <alignment horizontal="left" vertical="top"/>
    </xf>
    <xf numFmtId="167" fontId="37" fillId="19" borderId="16" xfId="0" applyNumberFormat="1" applyFont="1" applyFill="1" applyBorder="1" applyAlignment="1">
      <alignment horizontal="left" vertical="top"/>
    </xf>
    <xf numFmtId="0" fontId="53" fillId="26" borderId="4" xfId="0" applyFont="1" applyFill="1" applyBorder="1" applyAlignment="1">
      <alignment horizontal="left" vertical="top"/>
    </xf>
    <xf numFmtId="0" fontId="53" fillId="26" borderId="12" xfId="0" applyFont="1" applyFill="1" applyBorder="1" applyAlignment="1">
      <alignment horizontal="left" vertical="top"/>
    </xf>
    <xf numFmtId="0" fontId="37" fillId="15" borderId="15" xfId="0" applyFont="1" applyFill="1" applyBorder="1" applyAlignment="1">
      <alignment horizontal="left" vertical="top" wrapText="1"/>
    </xf>
    <xf numFmtId="167" fontId="37" fillId="26" borderId="17" xfId="0" applyNumberFormat="1" applyFont="1" applyFill="1" applyBorder="1" applyAlignment="1">
      <alignment horizontal="left" vertical="top"/>
    </xf>
    <xf numFmtId="164" fontId="37" fillId="15" borderId="28" xfId="0" applyNumberFormat="1" applyFont="1" applyFill="1" applyBorder="1" applyAlignment="1">
      <alignment horizontal="left" vertical="center"/>
    </xf>
    <xf numFmtId="165" fontId="37" fillId="15" borderId="5" xfId="0" applyNumberFormat="1" applyFont="1" applyFill="1" applyBorder="1" applyAlignment="1">
      <alignment horizontal="left" vertical="center"/>
    </xf>
    <xf numFmtId="0" fontId="37" fillId="15" borderId="48" xfId="0" applyFont="1" applyFill="1" applyBorder="1" applyAlignment="1">
      <alignment horizontal="left" vertical="top" wrapText="1"/>
    </xf>
    <xf numFmtId="0" fontId="53" fillId="27" borderId="4" xfId="0" applyFont="1" applyFill="1" applyBorder="1" applyAlignment="1">
      <alignment horizontal="left" vertical="top"/>
    </xf>
    <xf numFmtId="0" fontId="53" fillId="27" borderId="49" xfId="0" applyFont="1" applyFill="1" applyBorder="1" applyAlignment="1">
      <alignment horizontal="left" vertical="top"/>
    </xf>
    <xf numFmtId="0" fontId="53" fillId="25" borderId="50" xfId="0" applyFont="1" applyFill="1" applyBorder="1" applyAlignment="1">
      <alignment horizontal="left" vertical="top"/>
    </xf>
    <xf numFmtId="0" fontId="53" fillId="25" borderId="12" xfId="0" applyFont="1" applyFill="1" applyBorder="1" applyAlignment="1">
      <alignment horizontal="left" vertical="top"/>
    </xf>
    <xf numFmtId="0" fontId="53" fillId="29" borderId="4" xfId="0" applyFont="1" applyFill="1" applyBorder="1" applyAlignment="1">
      <alignment horizontal="left" vertical="top"/>
    </xf>
    <xf numFmtId="0" fontId="53" fillId="29" borderId="12" xfId="0" applyFont="1" applyFill="1" applyBorder="1" applyAlignment="1">
      <alignment horizontal="left" vertical="top"/>
    </xf>
    <xf numFmtId="0" fontId="53" fillId="20" borderId="4" xfId="0" applyFont="1" applyFill="1" applyBorder="1" applyAlignment="1">
      <alignment horizontal="left" vertical="top"/>
    </xf>
    <xf numFmtId="0" fontId="53" fillId="20" borderId="12" xfId="0" applyFont="1" applyFill="1" applyBorder="1" applyAlignment="1">
      <alignment horizontal="left" vertical="top"/>
    </xf>
    <xf numFmtId="0" fontId="53" fillId="22" borderId="4" xfId="0" applyFont="1" applyFill="1" applyBorder="1" applyAlignment="1">
      <alignment horizontal="left" vertical="top"/>
    </xf>
    <xf numFmtId="0" fontId="53" fillId="22" borderId="12" xfId="0" applyFont="1" applyFill="1" applyBorder="1" applyAlignment="1">
      <alignment horizontal="left" vertical="top"/>
    </xf>
    <xf numFmtId="0" fontId="53" fillId="30" borderId="50" xfId="0" applyFont="1" applyFill="1" applyBorder="1" applyAlignment="1">
      <alignment horizontal="left" vertical="top"/>
    </xf>
    <xf numFmtId="0" fontId="53" fillId="30" borderId="12" xfId="0" applyFont="1" applyFill="1" applyBorder="1" applyAlignment="1">
      <alignment horizontal="left" vertical="top"/>
    </xf>
    <xf numFmtId="0" fontId="37" fillId="15" borderId="51" xfId="0" applyFont="1" applyFill="1" applyBorder="1" applyAlignment="1">
      <alignment horizontal="left" vertical="top" wrapText="1"/>
    </xf>
    <xf numFmtId="0" fontId="54" fillId="15" borderId="15" xfId="0" applyFont="1" applyFill="1" applyBorder="1" applyAlignment="1">
      <alignment vertical="top" wrapText="1"/>
    </xf>
    <xf numFmtId="0" fontId="53" fillId="27" borderId="12" xfId="0" applyFont="1" applyFill="1" applyBorder="1" applyAlignment="1">
      <alignment horizontal="left" vertical="top"/>
    </xf>
    <xf numFmtId="167" fontId="37" fillId="27" borderId="7" xfId="0" applyNumberFormat="1" applyFont="1" applyFill="1" applyBorder="1" applyAlignment="1">
      <alignment horizontal="left" vertical="top"/>
    </xf>
    <xf numFmtId="0" fontId="54" fillId="27" borderId="7" xfId="0" applyFont="1" applyFill="1" applyBorder="1" applyAlignment="1">
      <alignment vertical="top" wrapText="1"/>
    </xf>
    <xf numFmtId="167" fontId="37" fillId="27" borderId="10" xfId="0" applyNumberFormat="1" applyFont="1" applyFill="1" applyBorder="1" applyAlignment="1">
      <alignment horizontal="left" vertical="top"/>
    </xf>
    <xf numFmtId="167" fontId="37" fillId="28" borderId="8" xfId="0" applyNumberFormat="1" applyFont="1" applyFill="1" applyBorder="1" applyAlignment="1">
      <alignment horizontal="left" vertical="top"/>
    </xf>
    <xf numFmtId="167" fontId="37" fillId="28" borderId="10" xfId="0" applyNumberFormat="1" applyFont="1" applyFill="1" applyBorder="1" applyAlignment="1">
      <alignment horizontal="left" vertical="top"/>
    </xf>
    <xf numFmtId="0" fontId="53" fillId="25" borderId="49" xfId="0" applyFont="1" applyFill="1" applyBorder="1" applyAlignment="1">
      <alignment horizontal="left" vertical="top"/>
    </xf>
    <xf numFmtId="167" fontId="37" fillId="25" borderId="21" xfId="0" applyNumberFormat="1" applyFont="1" applyFill="1" applyBorder="1" applyAlignment="1">
      <alignment horizontal="left" vertical="top"/>
    </xf>
    <xf numFmtId="0" fontId="54" fillId="25" borderId="21" xfId="0" applyFont="1" applyFill="1" applyBorder="1" applyAlignment="1">
      <alignment vertical="top" wrapText="1"/>
    </xf>
    <xf numFmtId="167" fontId="37" fillId="25" borderId="23" xfId="0" applyNumberFormat="1" applyFont="1" applyFill="1" applyBorder="1" applyAlignment="1">
      <alignment horizontal="left" vertical="top"/>
    </xf>
    <xf numFmtId="0" fontId="53" fillId="30" borderId="4" xfId="0" applyFont="1" applyFill="1" applyBorder="1" applyAlignment="1">
      <alignment horizontal="left" vertical="top"/>
    </xf>
    <xf numFmtId="167" fontId="37" fillId="30" borderId="6" xfId="0" applyNumberFormat="1" applyFont="1" applyFill="1" applyBorder="1" applyAlignment="1">
      <alignment horizontal="left" vertical="top"/>
    </xf>
    <xf numFmtId="0" fontId="54" fillId="30" borderId="6" xfId="0" applyFont="1" applyFill="1" applyBorder="1" applyAlignment="1">
      <alignment vertical="top" wrapText="1"/>
    </xf>
    <xf numFmtId="167" fontId="37" fillId="30" borderId="8" xfId="0" applyNumberFormat="1" applyFont="1" applyFill="1" applyBorder="1" applyAlignment="1">
      <alignment horizontal="left" vertical="top"/>
    </xf>
    <xf numFmtId="0" fontId="37" fillId="33" borderId="21" xfId="0" applyFont="1" applyFill="1" applyBorder="1" applyAlignment="1">
      <alignment horizontal="left" vertical="center"/>
    </xf>
    <xf numFmtId="0" fontId="37" fillId="33" borderId="34" xfId="0" applyFont="1" applyFill="1" applyBorder="1" applyAlignment="1">
      <alignment vertical="center"/>
    </xf>
    <xf numFmtId="167" fontId="37" fillId="33" borderId="21" xfId="0" applyNumberFormat="1" applyFont="1" applyFill="1" applyBorder="1" applyAlignment="1">
      <alignment horizontal="left" vertical="center"/>
    </xf>
    <xf numFmtId="167" fontId="37" fillId="33" borderId="21" xfId="0" applyNumberFormat="1" applyFont="1" applyFill="1" applyBorder="1" applyAlignment="1">
      <alignment horizontal="left" vertical="center" wrapText="1"/>
    </xf>
    <xf numFmtId="167" fontId="37" fillId="33" borderId="23" xfId="0" applyNumberFormat="1" applyFont="1" applyFill="1" applyBorder="1" applyAlignment="1">
      <alignment horizontal="left" vertical="center" wrapText="1"/>
    </xf>
    <xf numFmtId="0" fontId="37" fillId="30" borderId="51" xfId="0" applyFont="1" applyFill="1" applyBorder="1" applyAlignment="1">
      <alignment vertical="center"/>
    </xf>
    <xf numFmtId="0" fontId="37" fillId="30" borderId="52" xfId="0" applyFont="1" applyFill="1" applyBorder="1" applyAlignment="1">
      <alignment vertical="center"/>
    </xf>
    <xf numFmtId="0" fontId="37" fillId="34" borderId="4" xfId="0" applyFont="1" applyFill="1" applyBorder="1" applyAlignment="1">
      <alignment vertical="center"/>
    </xf>
    <xf numFmtId="0" fontId="37" fillId="34" borderId="12" xfId="0" applyFont="1" applyFill="1" applyBorder="1" applyAlignment="1">
      <alignment vertical="center"/>
    </xf>
    <xf numFmtId="167" fontId="37" fillId="34" borderId="10" xfId="0" applyNumberFormat="1" applyFont="1" applyFill="1" applyBorder="1" applyAlignment="1">
      <alignment horizontal="left" vertical="center" wrapText="1"/>
    </xf>
    <xf numFmtId="167" fontId="37" fillId="38" borderId="10" xfId="0" applyNumberFormat="1" applyFont="1" applyFill="1" applyBorder="1" applyAlignment="1">
      <alignment horizontal="left"/>
    </xf>
    <xf numFmtId="0" fontId="37" fillId="38" borderId="4" xfId="0" applyFont="1" applyFill="1" applyBorder="1" applyAlignment="1">
      <alignment vertical="center"/>
    </xf>
    <xf numFmtId="0" fontId="37" fillId="38" borderId="12" xfId="0" applyFont="1" applyFill="1" applyBorder="1" applyAlignment="1">
      <alignment vertical="center"/>
    </xf>
    <xf numFmtId="167" fontId="37" fillId="38" borderId="8" xfId="0" applyNumberFormat="1" applyFont="1" applyFill="1" applyBorder="1" applyAlignment="1">
      <alignment horizontal="left"/>
    </xf>
    <xf numFmtId="0" fontId="56" fillId="54" borderId="53" xfId="0" applyFont="1" applyFill="1" applyBorder="1" applyAlignment="1">
      <alignment horizontal="center" vertical="center" textRotation="90"/>
    </xf>
    <xf numFmtId="49" fontId="56" fillId="54" borderId="42" xfId="0" applyNumberFormat="1" applyFont="1" applyFill="1" applyBorder="1" applyAlignment="1">
      <alignment horizontal="center" vertical="center" textRotation="90" wrapText="1"/>
    </xf>
    <xf numFmtId="164" fontId="52" fillId="54" borderId="33" xfId="0" applyNumberFormat="1" applyFont="1" applyFill="1" applyBorder="1" applyAlignment="1">
      <alignment horizontal="left" vertical="center"/>
    </xf>
    <xf numFmtId="164" fontId="58" fillId="54" borderId="20" xfId="0" applyNumberFormat="1" applyFont="1" applyFill="1" applyBorder="1" applyAlignment="1">
      <alignment horizontal="left" vertical="center"/>
    </xf>
    <xf numFmtId="165" fontId="40" fillId="20" borderId="1" xfId="0" applyNumberFormat="1" applyFont="1" applyFill="1" applyBorder="1" applyAlignment="1">
      <alignment horizontal="left" wrapText="1"/>
    </xf>
    <xf numFmtId="165" fontId="40" fillId="21" borderId="1" xfId="0" applyNumberFormat="1" applyFont="1" applyFill="1" applyBorder="1" applyAlignment="1">
      <alignment horizontal="left" vertical="top" wrapText="1"/>
    </xf>
    <xf numFmtId="166" fontId="37" fillId="15" borderId="21" xfId="0" applyNumberFormat="1" applyFont="1" applyFill="1" applyBorder="1" applyAlignment="1">
      <alignment horizontal="left" vertical="center"/>
    </xf>
    <xf numFmtId="0" fontId="37" fillId="15" borderId="21" xfId="0" applyFont="1" applyFill="1" applyBorder="1" applyAlignment="1">
      <alignment horizontal="left" vertical="center"/>
    </xf>
    <xf numFmtId="2" fontId="37" fillId="15" borderId="21" xfId="0" applyNumberFormat="1" applyFont="1" applyFill="1" applyBorder="1" applyAlignment="1">
      <alignment horizontal="left" vertical="center"/>
    </xf>
    <xf numFmtId="164" fontId="37" fillId="15" borderId="23" xfId="0" applyNumberFormat="1" applyFont="1" applyFill="1" applyBorder="1" applyAlignment="1">
      <alignment horizontal="left" vertical="center"/>
    </xf>
    <xf numFmtId="166" fontId="37" fillId="18" borderId="11" xfId="0" applyNumberFormat="1" applyFont="1" applyFill="1" applyBorder="1" applyAlignment="1">
      <alignment horizontal="left" vertical="center"/>
    </xf>
    <xf numFmtId="0" fontId="40" fillId="18" borderId="1" xfId="0" applyFont="1" applyFill="1" applyBorder="1" applyAlignment="1">
      <alignment horizontal="left" wrapText="1"/>
    </xf>
    <xf numFmtId="0" fontId="37" fillId="16" borderId="49" xfId="0" applyFont="1" applyFill="1" applyBorder="1" applyAlignment="1">
      <alignment horizontal="left" vertical="center"/>
    </xf>
    <xf numFmtId="0" fontId="40" fillId="16" borderId="21" xfId="0" applyFont="1" applyFill="1" applyBorder="1" applyAlignment="1">
      <alignment horizontal="left" wrapText="1"/>
    </xf>
    <xf numFmtId="0" fontId="37" fillId="16" borderId="21" xfId="0" applyFont="1" applyFill="1" applyBorder="1" applyAlignment="1">
      <alignment horizontal="left" vertical="center"/>
    </xf>
    <xf numFmtId="164" fontId="37" fillId="16" borderId="21" xfId="0" applyNumberFormat="1" applyFont="1" applyFill="1" applyBorder="1" applyAlignment="1">
      <alignment horizontal="left" vertical="center"/>
    </xf>
    <xf numFmtId="164" fontId="37" fillId="16" borderId="23" xfId="0" applyNumberFormat="1" applyFont="1" applyFill="1" applyBorder="1" applyAlignment="1">
      <alignment horizontal="left" vertical="center"/>
    </xf>
    <xf numFmtId="165" fontId="53" fillId="20" borderId="1" xfId="0" applyNumberFormat="1" applyFont="1" applyFill="1" applyBorder="1" applyAlignment="1">
      <alignment wrapText="1"/>
    </xf>
    <xf numFmtId="0" fontId="37" fillId="16" borderId="50" xfId="0" applyFont="1" applyFill="1" applyBorder="1" applyAlignment="1">
      <alignment horizontal="left" vertical="center"/>
    </xf>
    <xf numFmtId="0" fontId="40" fillId="16" borderId="11" xfId="0" applyFont="1" applyFill="1" applyBorder="1" applyAlignment="1">
      <alignment horizontal="left" vertical="center" wrapText="1"/>
    </xf>
    <xf numFmtId="0" fontId="37" fillId="16" borderId="11" xfId="0" applyFont="1" applyFill="1" applyBorder="1" applyAlignment="1">
      <alignment horizontal="left" vertical="center"/>
    </xf>
    <xf numFmtId="164" fontId="37" fillId="16" borderId="11" xfId="0" applyNumberFormat="1" applyFont="1" applyFill="1" applyBorder="1" applyAlignment="1">
      <alignment horizontal="left" vertical="center"/>
    </xf>
    <xf numFmtId="164" fontId="37" fillId="16" borderId="24" xfId="0" applyNumberFormat="1" applyFont="1" applyFill="1" applyBorder="1" applyAlignment="1">
      <alignment horizontal="left" vertical="center"/>
    </xf>
    <xf numFmtId="164" fontId="37" fillId="17" borderId="33" xfId="0" applyNumberFormat="1" applyFont="1" applyFill="1" applyBorder="1" applyAlignment="1">
      <alignment horizontal="left" vertical="center"/>
    </xf>
    <xf numFmtId="164" fontId="37" fillId="22" borderId="33" xfId="0" applyNumberFormat="1" applyFont="1" applyFill="1" applyBorder="1" applyAlignment="1">
      <alignment horizontal="left" vertical="center"/>
    </xf>
    <xf numFmtId="164" fontId="37" fillId="16" borderId="33" xfId="0" applyNumberFormat="1" applyFont="1" applyFill="1" applyBorder="1" applyAlignment="1">
      <alignment horizontal="left" vertical="center"/>
    </xf>
    <xf numFmtId="164" fontId="37" fillId="23" borderId="33" xfId="0" applyNumberFormat="1" applyFont="1" applyFill="1" applyBorder="1" applyAlignment="1">
      <alignment horizontal="left" vertical="center"/>
    </xf>
    <xf numFmtId="164" fontId="37" fillId="24" borderId="33" xfId="0" applyNumberFormat="1" applyFont="1" applyFill="1" applyBorder="1" applyAlignment="1">
      <alignment horizontal="left" vertical="center"/>
    </xf>
    <xf numFmtId="0" fontId="56" fillId="54" borderId="54" xfId="0" applyFont="1" applyFill="1" applyBorder="1" applyAlignment="1">
      <alignment horizontal="center" vertical="center" textRotation="90"/>
    </xf>
    <xf numFmtId="0" fontId="37" fillId="54" borderId="19" xfId="0" applyFont="1" applyFill="1" applyBorder="1" applyAlignment="1">
      <alignment horizontal="left" vertical="center" wrapText="1"/>
    </xf>
    <xf numFmtId="164" fontId="37" fillId="54" borderId="28" xfId="0" applyNumberFormat="1" applyFont="1" applyFill="1" applyBorder="1" applyAlignment="1">
      <alignment horizontal="left" vertical="center"/>
    </xf>
    <xf numFmtId="164" fontId="37" fillId="54" borderId="22" xfId="0" applyNumberFormat="1" applyFont="1" applyFill="1" applyBorder="1" applyAlignment="1">
      <alignment horizontal="left" vertical="center"/>
    </xf>
    <xf numFmtId="0" fontId="37" fillId="54" borderId="42" xfId="0" applyFont="1" applyFill="1" applyBorder="1" applyAlignment="1">
      <alignment horizontal="left" vertical="center"/>
    </xf>
    <xf numFmtId="164" fontId="37" fillId="54" borderId="55" xfId="0" applyNumberFormat="1" applyFont="1" applyFill="1" applyBorder="1" applyAlignment="1">
      <alignment horizontal="left" vertical="center"/>
    </xf>
    <xf numFmtId="164" fontId="37" fillId="54" borderId="33" xfId="0" applyNumberFormat="1" applyFont="1" applyFill="1" applyBorder="1" applyAlignment="1">
      <alignment horizontal="left" vertical="center"/>
    </xf>
    <xf numFmtId="165" fontId="37" fillId="54" borderId="33" xfId="0" applyNumberFormat="1" applyFont="1" applyFill="1" applyBorder="1" applyAlignment="1">
      <alignment horizontal="left" vertical="center"/>
    </xf>
    <xf numFmtId="165" fontId="37" fillId="54" borderId="28" xfId="0" applyNumberFormat="1" applyFont="1" applyFill="1" applyBorder="1" applyAlignment="1">
      <alignment horizontal="left" vertical="center"/>
    </xf>
    <xf numFmtId="0" fontId="0" fillId="0" borderId="0" xfId="0" applyFont="1" applyFill="1"/>
    <xf numFmtId="167" fontId="37" fillId="26" borderId="18" xfId="0" applyNumberFormat="1" applyFont="1" applyFill="1" applyBorder="1" applyAlignment="1">
      <alignment horizontal="left" vertical="top"/>
    </xf>
    <xf numFmtId="167" fontId="37" fillId="27" borderId="17" xfId="0" applyNumberFormat="1" applyFont="1" applyFill="1" applyBorder="1" applyAlignment="1">
      <alignment horizontal="left" vertical="top"/>
    </xf>
    <xf numFmtId="167" fontId="37" fillId="25" borderId="39" xfId="0" applyNumberFormat="1" applyFont="1" applyFill="1" applyBorder="1" applyAlignment="1">
      <alignment horizontal="left" vertical="top"/>
    </xf>
    <xf numFmtId="167" fontId="37" fillId="29" borderId="17" xfId="0" applyNumberFormat="1" applyFont="1" applyFill="1" applyBorder="1" applyAlignment="1">
      <alignment horizontal="left" vertical="top"/>
    </xf>
    <xf numFmtId="167" fontId="37" fillId="29" borderId="18" xfId="0" applyNumberFormat="1" applyFont="1" applyFill="1" applyBorder="1" applyAlignment="1">
      <alignment horizontal="left" vertical="top"/>
    </xf>
    <xf numFmtId="167" fontId="37" fillId="20" borderId="17" xfId="0" applyNumberFormat="1" applyFont="1" applyFill="1" applyBorder="1" applyAlignment="1">
      <alignment horizontal="left" vertical="top"/>
    </xf>
    <xf numFmtId="167" fontId="37" fillId="30" borderId="18" xfId="0" applyNumberFormat="1" applyFont="1" applyFill="1" applyBorder="1" applyAlignment="1">
      <alignment horizontal="left" vertical="top"/>
    </xf>
    <xf numFmtId="167" fontId="37" fillId="19" borderId="8" xfId="0" applyNumberFormat="1" applyFont="1" applyFill="1" applyBorder="1" applyAlignment="1">
      <alignment horizontal="left" vertical="top"/>
    </xf>
    <xf numFmtId="167" fontId="37" fillId="19" borderId="10" xfId="0" applyNumberFormat="1" applyFont="1" applyFill="1" applyBorder="1" applyAlignment="1">
      <alignment horizontal="left" vertical="top"/>
    </xf>
    <xf numFmtId="0" fontId="56" fillId="15" borderId="56" xfId="0" applyFont="1" applyFill="1" applyBorder="1" applyAlignment="1">
      <alignment horizontal="center" vertical="center"/>
    </xf>
    <xf numFmtId="0" fontId="37" fillId="15" borderId="48" xfId="0" applyFont="1" applyFill="1" applyBorder="1" applyAlignment="1">
      <alignment horizontal="left" vertical="center" wrapText="1"/>
    </xf>
    <xf numFmtId="0" fontId="53" fillId="26" borderId="4" xfId="0" applyFont="1" applyFill="1" applyBorder="1" applyAlignment="1">
      <alignment horizontal="left" vertical="center"/>
    </xf>
    <xf numFmtId="0" fontId="53" fillId="26" borderId="12" xfId="0" applyFont="1" applyFill="1" applyBorder="1" applyAlignment="1">
      <alignment horizontal="left" vertical="center"/>
    </xf>
    <xf numFmtId="0" fontId="53" fillId="27" borderId="4" xfId="0" applyFont="1" applyFill="1" applyBorder="1" applyAlignment="1">
      <alignment horizontal="left" vertical="center"/>
    </xf>
    <xf numFmtId="0" fontId="53" fillId="27" borderId="49" xfId="0" applyFont="1" applyFill="1" applyBorder="1" applyAlignment="1">
      <alignment horizontal="left" vertical="center"/>
    </xf>
    <xf numFmtId="0" fontId="53" fillId="19" borderId="4" xfId="0" applyFont="1" applyFill="1" applyBorder="1" applyAlignment="1">
      <alignment horizontal="left" vertical="center"/>
    </xf>
    <xf numFmtId="0" fontId="53" fillId="19" borderId="12" xfId="0" applyFont="1" applyFill="1" applyBorder="1" applyAlignment="1">
      <alignment horizontal="left" vertical="center"/>
    </xf>
    <xf numFmtId="0" fontId="53" fillId="25" borderId="50" xfId="0" applyFont="1" applyFill="1" applyBorder="1" applyAlignment="1">
      <alignment horizontal="left" vertical="center"/>
    </xf>
    <xf numFmtId="0" fontId="53" fillId="25" borderId="12" xfId="0" applyFont="1" applyFill="1" applyBorder="1" applyAlignment="1">
      <alignment horizontal="left" vertical="center"/>
    </xf>
    <xf numFmtId="0" fontId="53" fillId="29" borderId="4" xfId="0" applyFont="1" applyFill="1" applyBorder="1" applyAlignment="1">
      <alignment horizontal="left" vertical="center"/>
    </xf>
    <xf numFmtId="0" fontId="53" fillId="29" borderId="12" xfId="0" applyFont="1" applyFill="1" applyBorder="1" applyAlignment="1">
      <alignment horizontal="left" vertical="center"/>
    </xf>
    <xf numFmtId="0" fontId="53" fillId="20" borderId="4" xfId="0" applyFont="1" applyFill="1" applyBorder="1" applyAlignment="1">
      <alignment horizontal="left" vertical="center"/>
    </xf>
    <xf numFmtId="0" fontId="53" fillId="20" borderId="12" xfId="0" applyFont="1" applyFill="1" applyBorder="1" applyAlignment="1">
      <alignment horizontal="left" vertical="center"/>
    </xf>
    <xf numFmtId="0" fontId="53" fillId="22" borderId="4" xfId="0" applyFont="1" applyFill="1" applyBorder="1" applyAlignment="1">
      <alignment horizontal="left" vertical="center"/>
    </xf>
    <xf numFmtId="0" fontId="53" fillId="22" borderId="12" xfId="0" applyFont="1" applyFill="1" applyBorder="1" applyAlignment="1">
      <alignment horizontal="left" vertical="center"/>
    </xf>
    <xf numFmtId="0" fontId="53" fillId="30" borderId="50" xfId="0" applyFont="1" applyFill="1" applyBorder="1" applyAlignment="1">
      <alignment horizontal="left" vertical="center"/>
    </xf>
    <xf numFmtId="0" fontId="53" fillId="30" borderId="12" xfId="0" applyFont="1" applyFill="1" applyBorder="1" applyAlignment="1">
      <alignment horizontal="left" vertical="center"/>
    </xf>
    <xf numFmtId="0" fontId="37" fillId="15" borderId="14" xfId="0" applyFont="1" applyFill="1" applyBorder="1" applyAlignment="1">
      <alignment horizontal="left" wrapText="1"/>
    </xf>
    <xf numFmtId="164" fontId="37" fillId="26" borderId="8" xfId="0" applyNumberFormat="1" applyFont="1" applyFill="1" applyBorder="1" applyAlignment="1">
      <alignment horizontal="left" vertical="center"/>
    </xf>
    <xf numFmtId="164" fontId="37" fillId="26" borderId="10" xfId="0" applyNumberFormat="1" applyFont="1" applyFill="1" applyBorder="1" applyAlignment="1">
      <alignment horizontal="left" vertical="center"/>
    </xf>
    <xf numFmtId="164" fontId="37" fillId="27" borderId="8" xfId="0" applyNumberFormat="1" applyFont="1" applyFill="1" applyBorder="1" applyAlignment="1">
      <alignment horizontal="left" vertical="center"/>
    </xf>
    <xf numFmtId="164" fontId="37" fillId="27" borderId="23" xfId="0" applyNumberFormat="1" applyFont="1" applyFill="1" applyBorder="1" applyAlignment="1">
      <alignment horizontal="left" vertical="center"/>
    </xf>
    <xf numFmtId="164" fontId="37" fillId="19" borderId="8" xfId="0" applyNumberFormat="1" applyFont="1" applyFill="1" applyBorder="1" applyAlignment="1">
      <alignment horizontal="left" vertical="center"/>
    </xf>
    <xf numFmtId="164" fontId="37" fillId="19" borderId="10" xfId="0" applyNumberFormat="1" applyFont="1" applyFill="1" applyBorder="1" applyAlignment="1">
      <alignment horizontal="left" vertical="center"/>
    </xf>
    <xf numFmtId="164" fontId="37" fillId="25" borderId="24" xfId="0" applyNumberFormat="1" applyFont="1" applyFill="1" applyBorder="1" applyAlignment="1">
      <alignment horizontal="left" vertical="center"/>
    </xf>
    <xf numFmtId="164" fontId="37" fillId="25" borderId="10" xfId="0" applyNumberFormat="1" applyFont="1" applyFill="1" applyBorder="1" applyAlignment="1">
      <alignment horizontal="left" vertical="center"/>
    </xf>
    <xf numFmtId="164" fontId="37" fillId="29" borderId="8" xfId="0" applyNumberFormat="1" applyFont="1" applyFill="1" applyBorder="1" applyAlignment="1">
      <alignment horizontal="left" vertical="center"/>
    </xf>
    <xf numFmtId="164" fontId="37" fillId="20" borderId="8" xfId="0" applyNumberFormat="1" applyFont="1" applyFill="1" applyBorder="1" applyAlignment="1">
      <alignment horizontal="left" vertical="center"/>
    </xf>
    <xf numFmtId="164" fontId="37" fillId="20" borderId="10" xfId="0" applyNumberFormat="1" applyFont="1" applyFill="1" applyBorder="1" applyAlignment="1">
      <alignment horizontal="left" vertical="center"/>
    </xf>
    <xf numFmtId="164" fontId="37" fillId="22" borderId="8" xfId="0" applyNumberFormat="1" applyFont="1" applyFill="1" applyBorder="1" applyAlignment="1">
      <alignment horizontal="left" vertical="center"/>
    </xf>
    <xf numFmtId="164" fontId="37" fillId="22" borderId="10" xfId="0" applyNumberFormat="1" applyFont="1" applyFill="1" applyBorder="1" applyAlignment="1">
      <alignment horizontal="left" vertical="center"/>
    </xf>
    <xf numFmtId="164" fontId="37" fillId="30" borderId="24" xfId="0" applyNumberFormat="1" applyFont="1" applyFill="1" applyBorder="1" applyAlignment="1">
      <alignment horizontal="left" vertical="center"/>
    </xf>
    <xf numFmtId="164" fontId="37" fillId="30" borderId="10" xfId="0" applyNumberFormat="1" applyFont="1" applyFill="1" applyBorder="1" applyAlignment="1">
      <alignment horizontal="left" vertical="center"/>
    </xf>
    <xf numFmtId="165" fontId="37" fillId="28" borderId="6" xfId="0" applyNumberFormat="1" applyFont="1" applyFill="1" applyBorder="1" applyAlignment="1">
      <alignment horizontal="left" vertical="top"/>
    </xf>
    <xf numFmtId="165" fontId="37" fillId="28" borderId="7" xfId="0" applyNumberFormat="1" applyFont="1" applyFill="1" applyBorder="1" applyAlignment="1">
      <alignment horizontal="left" vertical="top"/>
    </xf>
    <xf numFmtId="0" fontId="59" fillId="54" borderId="19" xfId="0" applyFont="1" applyFill="1" applyBorder="1" applyAlignment="1">
      <alignment horizontal="center" vertical="center" textRotation="90"/>
    </xf>
    <xf numFmtId="0" fontId="37" fillId="54" borderId="22" xfId="0" applyFont="1" applyFill="1" applyBorder="1" applyAlignment="1">
      <alignment horizontal="left" vertical="center" wrapText="1"/>
    </xf>
    <xf numFmtId="167" fontId="37" fillId="54" borderId="54" xfId="0" applyNumberFormat="1" applyFont="1" applyFill="1" applyBorder="1" applyAlignment="1">
      <alignment horizontal="left" vertical="center" wrapText="1"/>
    </xf>
    <xf numFmtId="167" fontId="37" fillId="54" borderId="45" xfId="0" applyNumberFormat="1" applyFont="1" applyFill="1" applyBorder="1" applyAlignment="1">
      <alignment horizontal="left" vertical="center" wrapText="1"/>
    </xf>
    <xf numFmtId="167" fontId="37" fillId="54" borderId="40" xfId="0" applyNumberFormat="1" applyFont="1" applyFill="1" applyBorder="1" applyAlignment="1">
      <alignment horizontal="left" vertical="center" wrapText="1"/>
    </xf>
    <xf numFmtId="167" fontId="37" fillId="54" borderId="32" xfId="0" applyNumberFormat="1" applyFont="1" applyFill="1" applyBorder="1" applyAlignment="1">
      <alignment horizontal="left" vertical="center" wrapText="1"/>
    </xf>
    <xf numFmtId="167" fontId="37" fillId="54" borderId="57" xfId="0" applyNumberFormat="1" applyFont="1" applyFill="1" applyBorder="1" applyAlignment="1">
      <alignment horizontal="left" vertical="center" wrapText="1"/>
    </xf>
    <xf numFmtId="167" fontId="37" fillId="54" borderId="19" xfId="0" applyNumberFormat="1" applyFont="1" applyFill="1" applyBorder="1" applyAlignment="1">
      <alignment horizontal="left" vertical="center" wrapText="1"/>
    </xf>
    <xf numFmtId="167" fontId="37" fillId="54" borderId="0" xfId="0" applyNumberFormat="1" applyFont="1" applyFill="1" applyBorder="1" applyAlignment="1">
      <alignment horizontal="left" vertical="center" wrapText="1"/>
    </xf>
    <xf numFmtId="167" fontId="37" fillId="54" borderId="19" xfId="0" applyNumberFormat="1" applyFont="1" applyFill="1" applyBorder="1" applyAlignment="1">
      <alignment horizontal="left"/>
    </xf>
    <xf numFmtId="167" fontId="37" fillId="54" borderId="20" xfId="0" applyNumberFormat="1" applyFont="1" applyFill="1" applyBorder="1" applyAlignment="1">
      <alignment horizontal="left"/>
    </xf>
    <xf numFmtId="164" fontId="37" fillId="57" borderId="1" xfId="0" applyNumberFormat="1" applyFont="1" applyFill="1" applyBorder="1" applyAlignment="1">
      <alignment horizontal="left" vertical="center"/>
    </xf>
    <xf numFmtId="165" fontId="46" fillId="5" borderId="1" xfId="0" applyNumberFormat="1" applyFont="1" applyFill="1" applyBorder="1" applyAlignment="1">
      <alignment horizontal="left" vertical="top"/>
    </xf>
    <xf numFmtId="0" fontId="0" fillId="4" borderId="9" xfId="0" applyFill="1" applyBorder="1" applyAlignment="1">
      <alignment horizontal="left" vertical="top"/>
    </xf>
    <xf numFmtId="165" fontId="46" fillId="5" borderId="9" xfId="0" applyNumberFormat="1" applyFont="1" applyFill="1" applyBorder="1" applyAlignment="1">
      <alignment horizontal="left" vertical="top"/>
    </xf>
    <xf numFmtId="166" fontId="43" fillId="5" borderId="9" xfId="0" applyNumberFormat="1" applyFont="1" applyFill="1" applyBorder="1" applyAlignment="1">
      <alignment horizontal="left" vertical="top"/>
    </xf>
    <xf numFmtId="166" fontId="43" fillId="6" borderId="9" xfId="0" applyNumberFormat="1" applyFont="1" applyFill="1" applyBorder="1" applyAlignment="1">
      <alignment horizontal="left" vertical="top"/>
    </xf>
    <xf numFmtId="1" fontId="46" fillId="7" borderId="9" xfId="0" applyNumberFormat="1" applyFont="1" applyFill="1" applyBorder="1" applyAlignment="1">
      <alignment horizontal="left" vertical="top"/>
    </xf>
    <xf numFmtId="167" fontId="43" fillId="7" borderId="9" xfId="0" applyNumberFormat="1" applyFont="1" applyFill="1" applyBorder="1" applyAlignment="1">
      <alignment horizontal="left" vertical="top"/>
    </xf>
    <xf numFmtId="166" fontId="0" fillId="8" borderId="9" xfId="0" applyNumberFormat="1" applyFill="1" applyBorder="1" applyAlignment="1">
      <alignment horizontal="left" vertical="top"/>
    </xf>
    <xf numFmtId="166" fontId="46" fillId="9" borderId="9" xfId="0" applyNumberFormat="1" applyFont="1" applyFill="1" applyBorder="1" applyAlignment="1">
      <alignment horizontal="left" vertical="top"/>
    </xf>
    <xf numFmtId="167" fontId="0" fillId="10" borderId="9" xfId="0" applyNumberFormat="1" applyFill="1" applyBorder="1" applyAlignment="1">
      <alignment horizontal="left" vertical="top"/>
    </xf>
    <xf numFmtId="167" fontId="43" fillId="11" borderId="9" xfId="0" applyNumberFormat="1" applyFont="1" applyFill="1" applyBorder="1" applyAlignment="1">
      <alignment horizontal="left" vertical="top"/>
    </xf>
    <xf numFmtId="167" fontId="43" fillId="12" borderId="9" xfId="0" applyNumberFormat="1" applyFont="1" applyFill="1" applyBorder="1" applyAlignment="1">
      <alignment horizontal="left" vertical="top"/>
    </xf>
    <xf numFmtId="167" fontId="43" fillId="12" borderId="10" xfId="0" applyNumberFormat="1" applyFont="1" applyFill="1" applyBorder="1" applyAlignment="1">
      <alignment horizontal="left" vertical="top"/>
    </xf>
    <xf numFmtId="0" fontId="0" fillId="4" borderId="30" xfId="0" applyFill="1" applyBorder="1" applyAlignment="1">
      <alignment horizontal="left"/>
    </xf>
    <xf numFmtId="167" fontId="0" fillId="5" borderId="30" xfId="0" applyNumberFormat="1" applyFill="1" applyBorder="1" applyAlignment="1">
      <alignment horizontal="left" vertical="center"/>
    </xf>
    <xf numFmtId="166" fontId="0" fillId="5" borderId="30" xfId="0" applyNumberFormat="1" applyFill="1" applyBorder="1" applyAlignment="1">
      <alignment horizontal="left"/>
    </xf>
    <xf numFmtId="166" fontId="0" fillId="6" borderId="30" xfId="0" applyNumberFormat="1" applyFill="1" applyBorder="1" applyAlignment="1">
      <alignment horizontal="left"/>
    </xf>
    <xf numFmtId="1" fontId="0" fillId="7" borderId="30" xfId="0" applyNumberFormat="1" applyFill="1" applyBorder="1" applyAlignment="1">
      <alignment horizontal="left"/>
    </xf>
    <xf numFmtId="167" fontId="0" fillId="7" borderId="30" xfId="0" applyNumberFormat="1" applyFill="1" applyBorder="1" applyAlignment="1">
      <alignment horizontal="left"/>
    </xf>
    <xf numFmtId="166" fontId="0" fillId="8" borderId="30" xfId="0" applyNumberFormat="1" applyFill="1" applyBorder="1" applyAlignment="1">
      <alignment horizontal="left"/>
    </xf>
    <xf numFmtId="166" fontId="0" fillId="8" borderId="30" xfId="0" applyNumberFormat="1" applyFill="1" applyBorder="1" applyAlignment="1">
      <alignment horizontal="left" vertical="center"/>
    </xf>
    <xf numFmtId="166" fontId="0" fillId="9" borderId="30" xfId="0" applyNumberFormat="1" applyFill="1" applyBorder="1" applyAlignment="1">
      <alignment horizontal="left" vertical="center"/>
    </xf>
    <xf numFmtId="167" fontId="0" fillId="10" borderId="30" xfId="0" applyNumberFormat="1" applyFill="1" applyBorder="1" applyAlignment="1">
      <alignment horizontal="left"/>
    </xf>
    <xf numFmtId="167" fontId="0" fillId="11" borderId="30" xfId="0" applyNumberFormat="1" applyFill="1" applyBorder="1" applyAlignment="1">
      <alignment horizontal="left"/>
    </xf>
    <xf numFmtId="167" fontId="0" fillId="12" borderId="30" xfId="0" applyNumberFormat="1" applyFill="1" applyBorder="1" applyAlignment="1">
      <alignment horizontal="left"/>
    </xf>
    <xf numFmtId="167" fontId="0" fillId="12" borderId="31" xfId="0" applyNumberFormat="1" applyFill="1" applyBorder="1" applyAlignment="1">
      <alignment horizontal="left"/>
    </xf>
    <xf numFmtId="0" fontId="47" fillId="5" borderId="29" xfId="0" applyFont="1" applyFill="1" applyBorder="1" applyAlignment="1">
      <alignment horizontal="left" vertical="center" wrapText="1"/>
    </xf>
    <xf numFmtId="0" fontId="47" fillId="6" borderId="29" xfId="0" applyFont="1" applyFill="1" applyBorder="1" applyAlignment="1">
      <alignment horizontal="left" vertical="center"/>
    </xf>
    <xf numFmtId="0" fontId="47" fillId="6" borderId="29" xfId="0" applyFont="1" applyFill="1" applyBorder="1" applyAlignment="1">
      <alignment horizontal="left" vertical="center" wrapText="1"/>
    </xf>
    <xf numFmtId="0" fontId="47" fillId="7" borderId="29" xfId="0" applyFont="1" applyFill="1" applyBorder="1" applyAlignment="1">
      <alignment horizontal="left" vertical="center" wrapText="1"/>
    </xf>
    <xf numFmtId="0" fontId="47" fillId="8" borderId="29" xfId="0" applyFont="1" applyFill="1" applyBorder="1" applyAlignment="1">
      <alignment horizontal="left" vertical="center"/>
    </xf>
    <xf numFmtId="0" fontId="47" fillId="8" borderId="29" xfId="0" applyFont="1" applyFill="1" applyBorder="1" applyAlignment="1">
      <alignment horizontal="left" vertical="center" wrapText="1"/>
    </xf>
    <xf numFmtId="0" fontId="47" fillId="9" borderId="29" xfId="0" applyFont="1" applyFill="1" applyBorder="1" applyAlignment="1">
      <alignment horizontal="left" vertical="center"/>
    </xf>
    <xf numFmtId="0" fontId="47" fillId="9" borderId="29" xfId="0" applyFont="1" applyFill="1" applyBorder="1" applyAlignment="1">
      <alignment horizontal="left" vertical="center" wrapText="1"/>
    </xf>
    <xf numFmtId="0" fontId="47" fillId="10" borderId="29" xfId="0" applyFont="1" applyFill="1" applyBorder="1" applyAlignment="1">
      <alignment horizontal="left" vertical="center" wrapText="1"/>
    </xf>
    <xf numFmtId="0" fontId="47" fillId="11" borderId="29" xfId="0" applyFont="1" applyFill="1" applyBorder="1" applyAlignment="1">
      <alignment horizontal="left" vertical="center"/>
    </xf>
    <xf numFmtId="0" fontId="47" fillId="11" borderId="29" xfId="0" applyFont="1" applyFill="1" applyBorder="1" applyAlignment="1">
      <alignment horizontal="left" vertical="center" wrapText="1"/>
    </xf>
    <xf numFmtId="0" fontId="47" fillId="12" borderId="29" xfId="0" applyFont="1" applyFill="1" applyBorder="1" applyAlignment="1">
      <alignment horizontal="left" vertical="center"/>
    </xf>
    <xf numFmtId="165" fontId="0" fillId="5" borderId="28" xfId="0" applyNumberFormat="1" applyFill="1" applyBorder="1" applyAlignment="1">
      <alignment horizontal="left" vertical="center"/>
    </xf>
    <xf numFmtId="167" fontId="0" fillId="10" borderId="28" xfId="0" applyNumberFormat="1" applyFill="1" applyBorder="1" applyAlignment="1">
      <alignment horizontal="left"/>
    </xf>
    <xf numFmtId="0" fontId="0" fillId="4" borderId="5" xfId="0" applyFill="1" applyBorder="1" applyAlignment="1">
      <alignment horizontal="left" vertical="top"/>
    </xf>
    <xf numFmtId="165" fontId="0" fillId="5" borderId="5" xfId="0" applyNumberFormat="1" applyFill="1" applyBorder="1" applyAlignment="1">
      <alignment horizontal="left" vertical="center"/>
    </xf>
    <xf numFmtId="166" fontId="43" fillId="5" borderId="5" xfId="0" applyNumberFormat="1" applyFont="1" applyFill="1" applyBorder="1" applyAlignment="1">
      <alignment horizontal="left" vertical="top"/>
    </xf>
    <xf numFmtId="166" fontId="43" fillId="6" borderId="5" xfId="0" applyNumberFormat="1" applyFont="1" applyFill="1" applyBorder="1" applyAlignment="1">
      <alignment horizontal="left" vertical="top"/>
    </xf>
    <xf numFmtId="1" fontId="46" fillId="7" borderId="5" xfId="0" applyNumberFormat="1" applyFont="1" applyFill="1" applyBorder="1" applyAlignment="1">
      <alignment horizontal="left" vertical="top"/>
    </xf>
    <xf numFmtId="167" fontId="43" fillId="7" borderId="5" xfId="0" applyNumberFormat="1" applyFont="1" applyFill="1" applyBorder="1" applyAlignment="1">
      <alignment horizontal="left" vertical="top"/>
    </xf>
    <xf numFmtId="166" fontId="0" fillId="8" borderId="5" xfId="0" applyNumberFormat="1" applyFill="1" applyBorder="1" applyAlignment="1">
      <alignment horizontal="left" vertical="top"/>
    </xf>
    <xf numFmtId="166" fontId="46" fillId="9" borderId="5" xfId="0" applyNumberFormat="1" applyFont="1" applyFill="1" applyBorder="1" applyAlignment="1">
      <alignment horizontal="left" vertical="top"/>
    </xf>
    <xf numFmtId="167" fontId="0" fillId="10" borderId="5" xfId="0" applyNumberFormat="1" applyFill="1" applyBorder="1" applyAlignment="1">
      <alignment horizontal="left"/>
    </xf>
    <xf numFmtId="167" fontId="0" fillId="10" borderId="5" xfId="0" applyNumberFormat="1" applyFill="1" applyBorder="1" applyAlignment="1">
      <alignment horizontal="left" vertical="top"/>
    </xf>
    <xf numFmtId="167" fontId="43" fillId="11" borderId="5" xfId="0" applyNumberFormat="1" applyFont="1" applyFill="1" applyBorder="1" applyAlignment="1">
      <alignment horizontal="left" vertical="top"/>
    </xf>
    <xf numFmtId="167" fontId="43" fillId="12" borderId="5" xfId="0" applyNumberFormat="1" applyFont="1" applyFill="1" applyBorder="1" applyAlignment="1">
      <alignment horizontal="left" vertical="top"/>
    </xf>
    <xf numFmtId="167" fontId="43" fillId="12" borderId="12" xfId="0" applyNumberFormat="1" applyFont="1" applyFill="1" applyBorder="1" applyAlignment="1">
      <alignment horizontal="left" vertical="top"/>
    </xf>
    <xf numFmtId="0" fontId="0" fillId="4" borderId="28" xfId="0" applyFill="1" applyBorder="1" applyAlignment="1">
      <alignment horizontal="left"/>
    </xf>
    <xf numFmtId="1" fontId="46" fillId="7" borderId="28" xfId="0" applyNumberFormat="1" applyFont="1" applyFill="1" applyBorder="1" applyAlignment="1">
      <alignment horizontal="left" vertical="center"/>
    </xf>
    <xf numFmtId="167" fontId="46" fillId="7" borderId="28" xfId="0" applyNumberFormat="1" applyFont="1" applyFill="1" applyBorder="1" applyAlignment="1">
      <alignment horizontal="left"/>
    </xf>
    <xf numFmtId="166" fontId="0" fillId="8" borderId="28" xfId="0" applyNumberFormat="1" applyFill="1" applyBorder="1" applyAlignment="1">
      <alignment horizontal="left"/>
    </xf>
    <xf numFmtId="166" fontId="0" fillId="8" borderId="28" xfId="0" applyNumberFormat="1" applyFill="1" applyBorder="1" applyAlignment="1">
      <alignment horizontal="left" vertical="center"/>
    </xf>
    <xf numFmtId="166" fontId="46" fillId="9" borderId="28" xfId="0" applyNumberFormat="1" applyFont="1" applyFill="1" applyBorder="1" applyAlignment="1">
      <alignment horizontal="left" vertical="center"/>
    </xf>
    <xf numFmtId="167" fontId="46" fillId="11" borderId="28" xfId="0" applyNumberFormat="1" applyFont="1" applyFill="1" applyBorder="1" applyAlignment="1">
      <alignment horizontal="left"/>
    </xf>
    <xf numFmtId="167" fontId="46" fillId="12" borderId="28" xfId="0" applyNumberFormat="1" applyFont="1" applyFill="1" applyBorder="1" applyAlignment="1">
      <alignment horizontal="left"/>
    </xf>
    <xf numFmtId="0" fontId="0" fillId="4" borderId="50" xfId="0" applyFill="1" applyBorder="1" applyAlignment="1">
      <alignment horizontal="left" vertical="top"/>
    </xf>
    <xf numFmtId="0" fontId="0" fillId="4" borderId="24" xfId="0" applyFill="1" applyBorder="1" applyAlignment="1">
      <alignment horizontal="left"/>
    </xf>
    <xf numFmtId="165" fontId="0" fillId="5" borderId="9" xfId="0" applyNumberFormat="1" applyFill="1" applyBorder="1" applyAlignment="1">
      <alignment horizontal="left" vertical="center"/>
    </xf>
    <xf numFmtId="1" fontId="46" fillId="7" borderId="23" xfId="0" applyNumberFormat="1" applyFont="1" applyFill="1" applyBorder="1" applyAlignment="1">
      <alignment horizontal="left" vertical="top"/>
    </xf>
    <xf numFmtId="166" fontId="0" fillId="8" borderId="23" xfId="0" applyNumberFormat="1" applyFill="1" applyBorder="1" applyAlignment="1">
      <alignment horizontal="left" vertical="top"/>
    </xf>
    <xf numFmtId="166" fontId="46" fillId="9" borderId="58" xfId="0" applyNumberFormat="1" applyFont="1" applyFill="1" applyBorder="1" applyAlignment="1">
      <alignment horizontal="left" vertical="top"/>
    </xf>
    <xf numFmtId="166" fontId="46" fillId="9" borderId="23" xfId="0" applyNumberFormat="1" applyFont="1" applyFill="1" applyBorder="1" applyAlignment="1">
      <alignment horizontal="left" vertical="top"/>
    </xf>
    <xf numFmtId="167" fontId="0" fillId="10" borderId="9" xfId="0" applyNumberForma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166" fontId="0" fillId="5" borderId="5" xfId="0" applyNumberFormat="1" applyFill="1" applyBorder="1" applyAlignment="1">
      <alignment horizontal="left"/>
    </xf>
    <xf numFmtId="166" fontId="0" fillId="6" borderId="5" xfId="0" applyNumberFormat="1" applyFill="1" applyBorder="1" applyAlignment="1">
      <alignment horizontal="left"/>
    </xf>
    <xf numFmtId="1" fontId="0" fillId="7" borderId="5" xfId="0" applyNumberFormat="1" applyFill="1" applyBorder="1" applyAlignment="1">
      <alignment horizontal="left"/>
    </xf>
    <xf numFmtId="166" fontId="0" fillId="8" borderId="5" xfId="0" applyNumberFormat="1" applyFill="1" applyBorder="1" applyAlignment="1">
      <alignment horizontal="left" vertical="center"/>
    </xf>
    <xf numFmtId="167" fontId="0" fillId="11" borderId="5" xfId="0" applyNumberFormat="1" applyFill="1" applyBorder="1" applyAlignment="1">
      <alignment horizontal="left"/>
    </xf>
    <xf numFmtId="167" fontId="0" fillId="12" borderId="5" xfId="0" applyNumberFormat="1" applyFill="1" applyBorder="1" applyAlignment="1">
      <alignment horizontal="left"/>
    </xf>
    <xf numFmtId="167" fontId="0" fillId="12" borderId="12" xfId="0" applyNumberFormat="1" applyFill="1" applyBorder="1" applyAlignment="1">
      <alignment horizontal="left"/>
    </xf>
    <xf numFmtId="0" fontId="0" fillId="4" borderId="9" xfId="0" applyFill="1" applyBorder="1" applyAlignment="1">
      <alignment horizontal="left"/>
    </xf>
    <xf numFmtId="167" fontId="46" fillId="6" borderId="9" xfId="0" applyNumberFormat="1" applyFont="1" applyFill="1" applyBorder="1" applyAlignment="1">
      <alignment horizontal="left"/>
    </xf>
    <xf numFmtId="1" fontId="46" fillId="7" borderId="9" xfId="0" applyNumberFormat="1" applyFont="1" applyFill="1" applyBorder="1" applyAlignment="1">
      <alignment horizontal="left" vertical="center"/>
    </xf>
    <xf numFmtId="167" fontId="46" fillId="7" borderId="9" xfId="0" applyNumberFormat="1" applyFont="1" applyFill="1" applyBorder="1" applyAlignment="1">
      <alignment horizontal="left"/>
    </xf>
    <xf numFmtId="166" fontId="0" fillId="8" borderId="9" xfId="0" applyNumberFormat="1" applyFill="1" applyBorder="1" applyAlignment="1">
      <alignment horizontal="left"/>
    </xf>
    <xf numFmtId="166" fontId="0" fillId="8" borderId="9" xfId="0" applyNumberFormat="1" applyFill="1" applyBorder="1" applyAlignment="1">
      <alignment horizontal="left" vertical="center"/>
    </xf>
    <xf numFmtId="166" fontId="46" fillId="9" borderId="9" xfId="0" applyNumberFormat="1" applyFont="1" applyFill="1" applyBorder="1" applyAlignment="1">
      <alignment horizontal="left" vertical="center"/>
    </xf>
    <xf numFmtId="167" fontId="46" fillId="11" borderId="9" xfId="0" applyNumberFormat="1" applyFont="1" applyFill="1" applyBorder="1" applyAlignment="1">
      <alignment horizontal="left"/>
    </xf>
    <xf numFmtId="167" fontId="46" fillId="12" borderId="9" xfId="0" applyNumberFormat="1" applyFont="1" applyFill="1" applyBorder="1" applyAlignment="1">
      <alignment horizontal="left"/>
    </xf>
    <xf numFmtId="164" fontId="31" fillId="10" borderId="5" xfId="3" applyNumberFormat="1" applyFont="1" applyFill="1" applyBorder="1" applyAlignment="1">
      <alignment horizontal="left" vertical="top"/>
    </xf>
    <xf numFmtId="0" fontId="56" fillId="53" borderId="5" xfId="0" applyFont="1" applyFill="1" applyBorder="1" applyAlignment="1">
      <alignment horizontal="center" vertical="center" wrapText="1"/>
    </xf>
    <xf numFmtId="0" fontId="47" fillId="5" borderId="59" xfId="0" applyFont="1" applyFill="1" applyBorder="1" applyAlignment="1">
      <alignment horizontal="left" vertical="center"/>
    </xf>
    <xf numFmtId="167" fontId="37" fillId="35" borderId="21" xfId="0" applyNumberFormat="1" applyFont="1" applyFill="1" applyBorder="1" applyAlignment="1">
      <alignment horizontal="left"/>
    </xf>
    <xf numFmtId="3" fontId="40" fillId="57" borderId="1" xfId="0" applyNumberFormat="1" applyFont="1" applyFill="1" applyBorder="1" applyAlignment="1">
      <alignment horizontal="left" vertical="center"/>
    </xf>
    <xf numFmtId="0" fontId="61" fillId="0" borderId="0" xfId="0" applyFont="1"/>
    <xf numFmtId="167" fontId="37" fillId="50" borderId="1" xfId="0" applyNumberFormat="1" applyFont="1" applyFill="1" applyBorder="1" applyAlignment="1">
      <alignment horizontal="left" vertical="center"/>
    </xf>
    <xf numFmtId="165" fontId="0" fillId="0" borderId="0" xfId="0" applyNumberFormat="1" applyFill="1" applyBorder="1"/>
    <xf numFmtId="0" fontId="37" fillId="53" borderId="17" xfId="0" applyFont="1" applyFill="1" applyBorder="1" applyAlignment="1">
      <alignment horizontal="left" vertical="center" wrapText="1"/>
    </xf>
    <xf numFmtId="165" fontId="37" fillId="49" borderId="28" xfId="0" applyNumberFormat="1" applyFont="1" applyFill="1" applyBorder="1" applyAlignment="1">
      <alignment horizontal="left" vertical="center" wrapText="1"/>
    </xf>
    <xf numFmtId="164" fontId="37" fillId="31" borderId="28" xfId="0" applyNumberFormat="1" applyFont="1" applyFill="1" applyBorder="1" applyAlignment="1">
      <alignment horizontal="left" vertical="center" wrapText="1"/>
    </xf>
    <xf numFmtId="164" fontId="37" fillId="31" borderId="28" xfId="0" applyNumberFormat="1" applyFont="1" applyFill="1" applyBorder="1" applyAlignment="1">
      <alignment horizontal="left" vertical="center"/>
    </xf>
    <xf numFmtId="164" fontId="37" fillId="17" borderId="28" xfId="0" applyNumberFormat="1" applyFont="1" applyFill="1" applyBorder="1" applyAlignment="1">
      <alignment horizontal="left" vertical="center"/>
    </xf>
    <xf numFmtId="164" fontId="37" fillId="37" borderId="28" xfId="0" applyNumberFormat="1" applyFont="1" applyFill="1" applyBorder="1" applyAlignment="1">
      <alignment horizontal="left" vertical="center"/>
    </xf>
    <xf numFmtId="164" fontId="37" fillId="24" borderId="28" xfId="0" applyNumberFormat="1" applyFont="1" applyFill="1" applyBorder="1" applyAlignment="1">
      <alignment horizontal="left" vertical="center"/>
    </xf>
    <xf numFmtId="164" fontId="37" fillId="50" borderId="28" xfId="0" applyNumberFormat="1" applyFont="1" applyFill="1" applyBorder="1" applyAlignment="1">
      <alignment horizontal="left" vertical="center"/>
    </xf>
    <xf numFmtId="164" fontId="37" fillId="51" borderId="28" xfId="0" applyNumberFormat="1" applyFont="1" applyFill="1" applyBorder="1" applyAlignment="1">
      <alignment horizontal="left" vertical="center"/>
    </xf>
    <xf numFmtId="164" fontId="37" fillId="46" borderId="28" xfId="0" applyNumberFormat="1" applyFont="1" applyFill="1" applyBorder="1" applyAlignment="1">
      <alignment horizontal="left" vertical="center"/>
    </xf>
    <xf numFmtId="164" fontId="37" fillId="30" borderId="28" xfId="0" applyNumberFormat="1" applyFont="1" applyFill="1" applyBorder="1" applyAlignment="1">
      <alignment horizontal="left" vertical="center"/>
    </xf>
    <xf numFmtId="164" fontId="37" fillId="30" borderId="18" xfId="0" applyNumberFormat="1" applyFont="1" applyFill="1" applyBorder="1" applyAlignment="1">
      <alignment horizontal="left" vertical="center"/>
    </xf>
    <xf numFmtId="167" fontId="46" fillId="7" borderId="23" xfId="0" applyNumberFormat="1" applyFont="1" applyFill="1" applyBorder="1" applyAlignment="1">
      <alignment horizontal="left" vertical="top"/>
    </xf>
    <xf numFmtId="0" fontId="37" fillId="27" borderId="34" xfId="0" applyFont="1" applyFill="1" applyBorder="1" applyAlignment="1">
      <alignment vertical="center"/>
    </xf>
    <xf numFmtId="167" fontId="37" fillId="27" borderId="11" xfId="0" applyNumberFormat="1" applyFont="1" applyFill="1" applyBorder="1" applyAlignment="1">
      <alignment horizontal="left" vertical="center" wrapText="1"/>
    </xf>
    <xf numFmtId="167" fontId="37" fillId="27" borderId="24" xfId="0" applyNumberFormat="1" applyFont="1" applyFill="1" applyBorder="1" applyAlignment="1">
      <alignment horizontal="left" vertical="center" wrapText="1"/>
    </xf>
    <xf numFmtId="0" fontId="57" fillId="39" borderId="12" xfId="0" applyFont="1" applyFill="1" applyBorder="1" applyAlignment="1">
      <alignment vertical="center"/>
    </xf>
    <xf numFmtId="0" fontId="57" fillId="39" borderId="7" xfId="0" applyFont="1" applyFill="1" applyBorder="1" applyAlignment="1">
      <alignment vertical="center"/>
    </xf>
    <xf numFmtId="0" fontId="37" fillId="39" borderId="10" xfId="0" applyFont="1" applyFill="1" applyBorder="1" applyAlignment="1">
      <alignment horizontal="left" vertical="center" wrapText="1"/>
    </xf>
    <xf numFmtId="1" fontId="37" fillId="22" borderId="30" xfId="0" applyNumberFormat="1" applyFont="1" applyFill="1" applyBorder="1" applyAlignment="1">
      <alignment horizontal="left" vertical="center"/>
    </xf>
    <xf numFmtId="164" fontId="37" fillId="22" borderId="5" xfId="0" applyNumberFormat="1" applyFont="1" applyFill="1" applyBorder="1" applyAlignment="1">
      <alignment horizontal="left" vertical="center"/>
    </xf>
    <xf numFmtId="167" fontId="37" fillId="51" borderId="1" xfId="0" applyNumberFormat="1" applyFont="1" applyFill="1" applyBorder="1" applyAlignment="1">
      <alignment horizontal="left" vertical="center"/>
    </xf>
    <xf numFmtId="167" fontId="46" fillId="11" borderId="58" xfId="0" applyNumberFormat="1" applyFont="1" applyFill="1" applyBorder="1" applyAlignment="1">
      <alignment horizontal="left" vertical="top"/>
    </xf>
    <xf numFmtId="167" fontId="46" fillId="12" borderId="23" xfId="0" applyNumberFormat="1" applyFont="1" applyFill="1" applyBorder="1" applyAlignment="1">
      <alignment horizontal="left" vertical="top"/>
    </xf>
    <xf numFmtId="167" fontId="46" fillId="12" borderId="18" xfId="0" applyNumberFormat="1" applyFont="1" applyFill="1" applyBorder="1" applyAlignment="1">
      <alignment horizontal="left"/>
    </xf>
    <xf numFmtId="165" fontId="0" fillId="5" borderId="30" xfId="0" applyNumberFormat="1" applyFill="1" applyBorder="1" applyAlignment="1">
      <alignment horizontal="left" vertical="center"/>
    </xf>
    <xf numFmtId="166" fontId="0" fillId="5" borderId="28" xfId="0" applyNumberFormat="1" applyFill="1" applyBorder="1" applyAlignment="1">
      <alignment horizontal="left"/>
    </xf>
    <xf numFmtId="1" fontId="0" fillId="7" borderId="28" xfId="0" applyNumberFormat="1" applyFill="1" applyBorder="1" applyAlignment="1">
      <alignment horizontal="left"/>
    </xf>
    <xf numFmtId="167" fontId="0" fillId="7" borderId="28" xfId="0" applyNumberFormat="1" applyFill="1" applyBorder="1" applyAlignment="1">
      <alignment horizontal="left"/>
    </xf>
    <xf numFmtId="166" fontId="0" fillId="9" borderId="28" xfId="0" applyNumberFormat="1" applyFill="1" applyBorder="1" applyAlignment="1">
      <alignment horizontal="left" vertical="center"/>
    </xf>
    <xf numFmtId="167" fontId="0" fillId="11" borderId="28" xfId="0" applyNumberFormat="1" applyFill="1" applyBorder="1" applyAlignment="1">
      <alignment horizontal="left"/>
    </xf>
    <xf numFmtId="167" fontId="0" fillId="12" borderId="28" xfId="0" applyNumberFormat="1" applyFill="1" applyBorder="1" applyAlignment="1">
      <alignment horizontal="left"/>
    </xf>
    <xf numFmtId="167" fontId="0" fillId="12" borderId="18" xfId="0" applyNumberFormat="1" applyFill="1" applyBorder="1" applyAlignment="1">
      <alignment horizontal="left"/>
    </xf>
    <xf numFmtId="167" fontId="43" fillId="7" borderId="30" xfId="0" applyNumberFormat="1" applyFont="1" applyFill="1" applyBorder="1" applyAlignment="1">
      <alignment horizontal="left"/>
    </xf>
    <xf numFmtId="166" fontId="43" fillId="8" borderId="30" xfId="0" applyNumberFormat="1" applyFont="1" applyFill="1" applyBorder="1" applyAlignment="1">
      <alignment horizontal="left"/>
    </xf>
    <xf numFmtId="166" fontId="43" fillId="9" borderId="30" xfId="0" applyNumberFormat="1" applyFont="1" applyFill="1" applyBorder="1" applyAlignment="1">
      <alignment horizontal="left" vertical="center"/>
    </xf>
    <xf numFmtId="167" fontId="0" fillId="7" borderId="5" xfId="0" applyNumberFormat="1" applyFill="1" applyBorder="1" applyAlignment="1">
      <alignment horizontal="left"/>
    </xf>
    <xf numFmtId="166" fontId="0" fillId="8" borderId="5" xfId="0" applyNumberFormat="1" applyFill="1" applyBorder="1" applyAlignment="1">
      <alignment horizontal="left"/>
    </xf>
    <xf numFmtId="166" fontId="0" fillId="9" borderId="5" xfId="0" applyNumberFormat="1" applyFill="1" applyBorder="1" applyAlignment="1">
      <alignment horizontal="left" vertical="center"/>
    </xf>
    <xf numFmtId="166" fontId="46" fillId="5" borderId="9" xfId="0" applyNumberFormat="1" applyFont="1" applyFill="1" applyBorder="1" applyAlignment="1">
      <alignment horizontal="left"/>
    </xf>
    <xf numFmtId="167" fontId="48" fillId="6" borderId="9" xfId="0" applyNumberFormat="1" applyFont="1" applyFill="1" applyBorder="1" applyAlignment="1">
      <alignment horizontal="left"/>
    </xf>
    <xf numFmtId="167" fontId="48" fillId="12" borderId="10" xfId="0" applyNumberFormat="1" applyFont="1" applyFill="1" applyBorder="1" applyAlignment="1">
      <alignment horizontal="left"/>
    </xf>
    <xf numFmtId="167" fontId="0" fillId="5" borderId="28" xfId="0" applyNumberFormat="1" applyFill="1" applyBorder="1" applyAlignment="1">
      <alignment horizontal="left" vertical="center"/>
    </xf>
    <xf numFmtId="167" fontId="0" fillId="5" borderId="5" xfId="0" applyNumberFormat="1" applyFill="1" applyBorder="1" applyAlignment="1">
      <alignment horizontal="left" vertical="center"/>
    </xf>
    <xf numFmtId="166" fontId="0" fillId="5" borderId="9" xfId="0" applyNumberFormat="1" applyFill="1" applyBorder="1" applyAlignment="1">
      <alignment horizontal="left"/>
    </xf>
    <xf numFmtId="1" fontId="0" fillId="7" borderId="9" xfId="0" applyNumberFormat="1" applyFill="1" applyBorder="1" applyAlignment="1">
      <alignment horizontal="left"/>
    </xf>
    <xf numFmtId="167" fontId="0" fillId="7" borderId="9" xfId="0" applyNumberFormat="1" applyFill="1" applyBorder="1" applyAlignment="1">
      <alignment horizontal="left"/>
    </xf>
    <xf numFmtId="166" fontId="0" fillId="9" borderId="9" xfId="0" applyNumberFormat="1" applyFill="1" applyBorder="1" applyAlignment="1">
      <alignment horizontal="left" vertical="center"/>
    </xf>
    <xf numFmtId="167" fontId="0" fillId="11" borderId="9" xfId="0" applyNumberFormat="1" applyFill="1" applyBorder="1" applyAlignment="1">
      <alignment horizontal="left"/>
    </xf>
    <xf numFmtId="167" fontId="0" fillId="12" borderId="9" xfId="0" applyNumberFormat="1" applyFill="1" applyBorder="1" applyAlignment="1">
      <alignment horizontal="left"/>
    </xf>
    <xf numFmtId="167" fontId="0" fillId="12" borderId="10" xfId="0" applyNumberFormat="1" applyFill="1" applyBorder="1" applyAlignment="1">
      <alignment horizontal="left"/>
    </xf>
    <xf numFmtId="166" fontId="0" fillId="6" borderId="28" xfId="0" applyNumberFormat="1" applyFill="1" applyBorder="1" applyAlignment="1">
      <alignment horizontal="left"/>
    </xf>
    <xf numFmtId="167" fontId="0" fillId="6" borderId="28" xfId="0" applyNumberFormat="1" applyFill="1" applyBorder="1" applyAlignment="1">
      <alignment horizontal="left"/>
    </xf>
    <xf numFmtId="167" fontId="0" fillId="5" borderId="9" xfId="0" applyNumberFormat="1" applyFill="1" applyBorder="1" applyAlignment="1">
      <alignment horizontal="left" vertical="center"/>
    </xf>
    <xf numFmtId="166" fontId="0" fillId="6" borderId="9" xfId="0" applyNumberFormat="1" applyFill="1" applyBorder="1" applyAlignment="1">
      <alignment horizontal="left"/>
    </xf>
    <xf numFmtId="167" fontId="0" fillId="6" borderId="9" xfId="0" applyNumberFormat="1" applyFill="1" applyBorder="1" applyAlignment="1">
      <alignment horizontal="left"/>
    </xf>
    <xf numFmtId="167" fontId="37" fillId="46" borderId="1" xfId="0" applyNumberFormat="1" applyFont="1" applyFill="1" applyBorder="1" applyAlignment="1">
      <alignment horizontal="left" vertical="center"/>
    </xf>
    <xf numFmtId="0" fontId="40" fillId="46" borderId="1" xfId="0" applyFont="1" applyFill="1" applyBorder="1" applyAlignment="1">
      <alignment horizontal="left" vertical="center" wrapText="1"/>
    </xf>
    <xf numFmtId="0" fontId="40" fillId="30" borderId="7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53" fillId="14" borderId="11" xfId="0" applyFont="1" applyFill="1" applyBorder="1" applyAlignment="1">
      <alignment wrapText="1"/>
    </xf>
    <xf numFmtId="0" fontId="37" fillId="14" borderId="11" xfId="0" applyFont="1" applyFill="1" applyBorder="1" applyAlignment="1">
      <alignment horizontal="left" vertical="center" wrapText="1"/>
    </xf>
    <xf numFmtId="0" fontId="54" fillId="14" borderId="11" xfId="0" applyFont="1" applyFill="1" applyBorder="1" applyAlignment="1">
      <alignment horizontal="left" vertical="center" wrapText="1"/>
    </xf>
    <xf numFmtId="0" fontId="53" fillId="14" borderId="11" xfId="0" applyFont="1" applyFill="1" applyBorder="1" applyAlignment="1">
      <alignment horizontal="left" wrapText="1"/>
    </xf>
    <xf numFmtId="0" fontId="52" fillId="14" borderId="11" xfId="0" applyFont="1" applyFill="1" applyBorder="1" applyAlignment="1">
      <alignment horizontal="left" vertical="center" wrapText="1"/>
    </xf>
    <xf numFmtId="167" fontId="37" fillId="20" borderId="21" xfId="0" applyNumberFormat="1" applyFont="1" applyFill="1" applyBorder="1" applyAlignment="1">
      <alignment horizontal="left" vertical="top"/>
    </xf>
    <xf numFmtId="0" fontId="54" fillId="20" borderId="21" xfId="0" applyFont="1" applyFill="1" applyBorder="1" applyAlignment="1">
      <alignment vertical="top" wrapText="1"/>
    </xf>
    <xf numFmtId="167" fontId="37" fillId="22" borderId="1" xfId="0" applyNumberFormat="1" applyFont="1" applyFill="1" applyBorder="1" applyAlignment="1">
      <alignment horizontal="left" vertical="top"/>
    </xf>
    <xf numFmtId="0" fontId="37" fillId="15" borderId="73" xfId="0" applyFont="1" applyFill="1" applyBorder="1" applyAlignment="1">
      <alignment horizontal="left" vertical="top" wrapText="1"/>
    </xf>
    <xf numFmtId="167" fontId="37" fillId="27" borderId="39" xfId="0" applyNumberFormat="1" applyFont="1" applyFill="1" applyBorder="1" applyAlignment="1">
      <alignment horizontal="left" vertical="top"/>
    </xf>
    <xf numFmtId="167" fontId="37" fillId="28" borderId="19" xfId="0" applyNumberFormat="1" applyFont="1" applyFill="1" applyBorder="1" applyAlignment="1">
      <alignment horizontal="left" vertical="top"/>
    </xf>
    <xf numFmtId="167" fontId="37" fillId="28" borderId="20" xfId="0" applyNumberFormat="1" applyFont="1" applyFill="1" applyBorder="1" applyAlignment="1">
      <alignment horizontal="left" vertical="top"/>
    </xf>
    <xf numFmtId="167" fontId="37" fillId="25" borderId="18" xfId="0" applyNumberFormat="1" applyFont="1" applyFill="1" applyBorder="1" applyAlignment="1">
      <alignment horizontal="left" vertical="top"/>
    </xf>
    <xf numFmtId="167" fontId="37" fillId="20" borderId="22" xfId="0" applyNumberFormat="1" applyFont="1" applyFill="1" applyBorder="1" applyAlignment="1">
      <alignment horizontal="left" vertical="top"/>
    </xf>
    <xf numFmtId="167" fontId="37" fillId="22" borderId="28" xfId="0" applyNumberFormat="1" applyFont="1" applyFill="1" applyBorder="1" applyAlignment="1">
      <alignment horizontal="left" vertical="top"/>
    </xf>
    <xf numFmtId="167" fontId="37" fillId="30" borderId="39" xfId="0" applyNumberFormat="1" applyFont="1" applyFill="1" applyBorder="1" applyAlignment="1">
      <alignment horizontal="left" vertical="top"/>
    </xf>
    <xf numFmtId="0" fontId="37" fillId="15" borderId="60" xfId="0" applyFont="1" applyFill="1" applyBorder="1" applyAlignment="1">
      <alignment horizontal="left" vertical="top" wrapText="1"/>
    </xf>
    <xf numFmtId="167" fontId="52" fillId="27" borderId="8" xfId="0" applyNumberFormat="1" applyFont="1" applyFill="1" applyBorder="1" applyAlignment="1">
      <alignment horizontal="left" vertical="top"/>
    </xf>
    <xf numFmtId="0" fontId="57" fillId="26" borderId="4" xfId="0" applyFont="1" applyFill="1" applyBorder="1" applyAlignment="1">
      <alignment horizontal="left" vertical="top" wrapText="1"/>
    </xf>
    <xf numFmtId="0" fontId="53" fillId="26" borderId="52" xfId="0" applyFont="1" applyFill="1" applyBorder="1" applyAlignment="1">
      <alignment horizontal="left" vertical="top"/>
    </xf>
    <xf numFmtId="164" fontId="40" fillId="26" borderId="8" xfId="0" applyNumberFormat="1" applyFont="1" applyFill="1" applyBorder="1" applyAlignment="1">
      <alignment horizontal="left" vertical="top"/>
    </xf>
    <xf numFmtId="164" fontId="40" fillId="26" borderId="24" xfId="0" applyNumberFormat="1" applyFont="1" applyFill="1" applyBorder="1" applyAlignment="1">
      <alignment horizontal="left" vertical="top"/>
    </xf>
    <xf numFmtId="164" fontId="37" fillId="27" borderId="8" xfId="0" applyNumberFormat="1" applyFont="1" applyFill="1" applyBorder="1" applyAlignment="1">
      <alignment horizontal="left" vertical="top"/>
    </xf>
    <xf numFmtId="164" fontId="37" fillId="27" borderId="23" xfId="0" applyNumberFormat="1" applyFont="1" applyFill="1" applyBorder="1" applyAlignment="1">
      <alignment horizontal="left" vertical="top"/>
    </xf>
    <xf numFmtId="164" fontId="37" fillId="19" borderId="8" xfId="0" applyNumberFormat="1" applyFont="1" applyFill="1" applyBorder="1" applyAlignment="1">
      <alignment horizontal="left" vertical="top"/>
    </xf>
    <xf numFmtId="164" fontId="37" fillId="19" borderId="10" xfId="0" applyNumberFormat="1" applyFont="1" applyFill="1" applyBorder="1" applyAlignment="1">
      <alignment horizontal="left" vertical="top"/>
    </xf>
    <xf numFmtId="164" fontId="37" fillId="25" borderId="24" xfId="0" applyNumberFormat="1" applyFont="1" applyFill="1" applyBorder="1" applyAlignment="1">
      <alignment horizontal="left" vertical="top"/>
    </xf>
    <xf numFmtId="164" fontId="37" fillId="25" borderId="10" xfId="0" applyNumberFormat="1" applyFont="1" applyFill="1" applyBorder="1" applyAlignment="1">
      <alignment horizontal="left" vertical="top"/>
    </xf>
    <xf numFmtId="164" fontId="37" fillId="29" borderId="8" xfId="0" applyNumberFormat="1" applyFont="1" applyFill="1" applyBorder="1" applyAlignment="1">
      <alignment horizontal="left" vertical="top"/>
    </xf>
    <xf numFmtId="164" fontId="37" fillId="29" borderId="10" xfId="0" applyNumberFormat="1" applyFont="1" applyFill="1" applyBorder="1" applyAlignment="1">
      <alignment horizontal="left" vertical="top"/>
    </xf>
    <xf numFmtId="164" fontId="37" fillId="20" borderId="8" xfId="0" applyNumberFormat="1" applyFont="1" applyFill="1" applyBorder="1" applyAlignment="1">
      <alignment horizontal="left" vertical="top"/>
    </xf>
    <xf numFmtId="164" fontId="37" fillId="20" borderId="10" xfId="0" applyNumberFormat="1" applyFont="1" applyFill="1" applyBorder="1" applyAlignment="1">
      <alignment horizontal="left" vertical="top"/>
    </xf>
    <xf numFmtId="164" fontId="37" fillId="22" borderId="8" xfId="0" applyNumberFormat="1" applyFont="1" applyFill="1" applyBorder="1" applyAlignment="1">
      <alignment horizontal="left" vertical="top"/>
    </xf>
    <xf numFmtId="164" fontId="37" fillId="22" borderId="10" xfId="0" applyNumberFormat="1" applyFont="1" applyFill="1" applyBorder="1" applyAlignment="1">
      <alignment horizontal="left" vertical="top"/>
    </xf>
    <xf numFmtId="164" fontId="37" fillId="30" borderId="24" xfId="0" applyNumberFormat="1" applyFont="1" applyFill="1" applyBorder="1" applyAlignment="1">
      <alignment horizontal="left" vertical="top"/>
    </xf>
    <xf numFmtId="164" fontId="37" fillId="30" borderId="10" xfId="0" applyNumberFormat="1" applyFont="1" applyFill="1" applyBorder="1" applyAlignment="1">
      <alignment horizontal="left" vertical="top"/>
    </xf>
    <xf numFmtId="0" fontId="53" fillId="26" borderId="8" xfId="0" applyFont="1" applyFill="1" applyBorder="1" applyAlignment="1">
      <alignment horizontal="left" vertical="top"/>
    </xf>
    <xf numFmtId="0" fontId="53" fillId="26" borderId="10" xfId="0" applyFont="1" applyFill="1" applyBorder="1" applyAlignment="1">
      <alignment horizontal="left" vertical="top"/>
    </xf>
    <xf numFmtId="0" fontId="37" fillId="22" borderId="8" xfId="0" applyFont="1" applyFill="1" applyBorder="1" applyAlignment="1">
      <alignment horizontal="left" vertical="top"/>
    </xf>
    <xf numFmtId="0" fontId="37" fillId="22" borderId="10" xfId="0" applyFont="1" applyFill="1" applyBorder="1" applyAlignment="1">
      <alignment horizontal="left" vertical="top"/>
    </xf>
    <xf numFmtId="0" fontId="37" fillId="30" borderId="24" xfId="0" applyFont="1" applyFill="1" applyBorder="1" applyAlignment="1">
      <alignment horizontal="left" vertical="top"/>
    </xf>
    <xf numFmtId="0" fontId="37" fillId="30" borderId="10" xfId="0" applyFont="1" applyFill="1" applyBorder="1" applyAlignment="1">
      <alignment horizontal="left" vertical="top"/>
    </xf>
    <xf numFmtId="167" fontId="40" fillId="26" borderId="8" xfId="0" applyNumberFormat="1" applyFont="1" applyFill="1" applyBorder="1" applyAlignment="1">
      <alignment horizontal="left" vertical="top"/>
    </xf>
    <xf numFmtId="0" fontId="37" fillId="15" borderId="73" xfId="0" applyFont="1" applyFill="1" applyBorder="1" applyAlignment="1">
      <alignment horizontal="left" vertical="center" wrapText="1"/>
    </xf>
    <xf numFmtId="0" fontId="37" fillId="15" borderId="14" xfId="0" applyFont="1" applyFill="1" applyBorder="1" applyAlignment="1">
      <alignment horizontal="left" vertical="center" wrapText="1"/>
    </xf>
    <xf numFmtId="0" fontId="37" fillId="27" borderId="23" xfId="0" applyFont="1" applyFill="1" applyBorder="1" applyAlignment="1">
      <alignment horizontal="left" vertical="center"/>
    </xf>
    <xf numFmtId="0" fontId="37" fillId="19" borderId="10" xfId="0" applyFont="1" applyFill="1" applyBorder="1" applyAlignment="1">
      <alignment horizontal="left" vertical="center"/>
    </xf>
    <xf numFmtId="0" fontId="37" fillId="22" borderId="8" xfId="0" applyFont="1" applyFill="1" applyBorder="1" applyAlignment="1">
      <alignment horizontal="left" vertical="center"/>
    </xf>
    <xf numFmtId="0" fontId="37" fillId="22" borderId="10" xfId="0" applyFont="1" applyFill="1" applyBorder="1" applyAlignment="1">
      <alignment horizontal="left" vertical="center"/>
    </xf>
    <xf numFmtId="0" fontId="37" fillId="30" borderId="24" xfId="0" applyFont="1" applyFill="1" applyBorder="1" applyAlignment="1">
      <alignment horizontal="left" vertical="center"/>
    </xf>
    <xf numFmtId="167" fontId="53" fillId="26" borderId="17" xfId="0" applyNumberFormat="1" applyFont="1" applyFill="1" applyBorder="1" applyAlignment="1">
      <alignment horizontal="left" vertical="center"/>
    </xf>
    <xf numFmtId="167" fontId="53" fillId="26" borderId="18" xfId="0" applyNumberFormat="1" applyFont="1" applyFill="1" applyBorder="1" applyAlignment="1">
      <alignment horizontal="left" vertical="center"/>
    </xf>
    <xf numFmtId="167" fontId="37" fillId="27" borderId="22" xfId="0" applyNumberFormat="1" applyFont="1" applyFill="1" applyBorder="1" applyAlignment="1">
      <alignment horizontal="left" vertical="center"/>
    </xf>
    <xf numFmtId="167" fontId="37" fillId="19" borderId="17" xfId="0" applyNumberFormat="1" applyFont="1" applyFill="1" applyBorder="1" applyAlignment="1">
      <alignment horizontal="left" vertical="center"/>
    </xf>
    <xf numFmtId="167" fontId="37" fillId="19" borderId="18" xfId="0" applyNumberFormat="1" applyFont="1" applyFill="1" applyBorder="1" applyAlignment="1">
      <alignment horizontal="left" vertical="center"/>
    </xf>
    <xf numFmtId="167" fontId="37" fillId="25" borderId="39" xfId="0" applyNumberFormat="1" applyFont="1" applyFill="1" applyBorder="1" applyAlignment="1">
      <alignment horizontal="left" vertical="center"/>
    </xf>
    <xf numFmtId="167" fontId="37" fillId="29" borderId="17" xfId="0" applyNumberFormat="1" applyFont="1" applyFill="1" applyBorder="1" applyAlignment="1">
      <alignment horizontal="left" vertical="center"/>
    </xf>
    <xf numFmtId="167" fontId="37" fillId="29" borderId="18" xfId="0" applyNumberFormat="1" applyFont="1" applyFill="1" applyBorder="1" applyAlignment="1">
      <alignment horizontal="left" vertical="center"/>
    </xf>
    <xf numFmtId="167" fontId="37" fillId="20" borderId="17" xfId="0" applyNumberFormat="1" applyFont="1" applyFill="1" applyBorder="1" applyAlignment="1">
      <alignment horizontal="left" vertical="center"/>
    </xf>
    <xf numFmtId="167" fontId="37" fillId="20" borderId="18" xfId="0" applyNumberFormat="1" applyFont="1" applyFill="1" applyBorder="1" applyAlignment="1">
      <alignment horizontal="left" vertical="center"/>
    </xf>
    <xf numFmtId="167" fontId="37" fillId="22" borderId="17" xfId="0" applyNumberFormat="1" applyFont="1" applyFill="1" applyBorder="1" applyAlignment="1">
      <alignment horizontal="left" vertical="center"/>
    </xf>
    <xf numFmtId="167" fontId="37" fillId="22" borderId="18" xfId="0" applyNumberFormat="1" applyFont="1" applyFill="1" applyBorder="1" applyAlignment="1">
      <alignment horizontal="left" vertical="center"/>
    </xf>
    <xf numFmtId="167" fontId="37" fillId="30" borderId="39" xfId="0" applyNumberFormat="1" applyFont="1" applyFill="1" applyBorder="1" applyAlignment="1">
      <alignment horizontal="left" vertical="center"/>
    </xf>
    <xf numFmtId="0" fontId="37" fillId="20" borderId="10" xfId="0" applyFont="1" applyFill="1" applyBorder="1" applyAlignment="1">
      <alignment horizontal="left" vertical="center"/>
    </xf>
    <xf numFmtId="0" fontId="53" fillId="14" borderId="12" xfId="0" applyFont="1" applyFill="1" applyBorder="1" applyAlignment="1">
      <alignment horizontal="center" vertical="center" wrapText="1"/>
    </xf>
    <xf numFmtId="0" fontId="53" fillId="24" borderId="31" xfId="0" applyFont="1" applyFill="1" applyBorder="1" applyAlignment="1">
      <alignment wrapText="1"/>
    </xf>
    <xf numFmtId="166" fontId="37" fillId="24" borderId="7" xfId="0" applyNumberFormat="1" applyFont="1" applyFill="1" applyBorder="1" applyAlignment="1">
      <alignment horizontal="left" vertical="center"/>
    </xf>
    <xf numFmtId="0" fontId="37" fillId="24" borderId="7" xfId="0" applyFont="1" applyFill="1" applyBorder="1" applyAlignment="1">
      <alignment horizontal="left" vertical="center"/>
    </xf>
    <xf numFmtId="164" fontId="37" fillId="24" borderId="7" xfId="0" applyNumberFormat="1" applyFont="1" applyFill="1" applyBorder="1" applyAlignment="1">
      <alignment horizontal="left" vertical="center"/>
    </xf>
    <xf numFmtId="0" fontId="53" fillId="24" borderId="7" xfId="0" applyFont="1" applyFill="1" applyBorder="1" applyAlignment="1">
      <alignment horizontal="left" wrapText="1"/>
    </xf>
    <xf numFmtId="167" fontId="37" fillId="24" borderId="7" xfId="0" applyNumberFormat="1" applyFont="1" applyFill="1" applyBorder="1" applyAlignment="1">
      <alignment horizontal="left" vertical="center"/>
    </xf>
    <xf numFmtId="0" fontId="53" fillId="24" borderId="7" xfId="0" applyFont="1" applyFill="1" applyBorder="1" applyAlignment="1">
      <alignment wrapText="1"/>
    </xf>
    <xf numFmtId="0" fontId="53" fillId="24" borderId="12" xfId="0" applyFont="1" applyFill="1" applyBorder="1" applyAlignment="1">
      <alignment wrapText="1"/>
    </xf>
    <xf numFmtId="164" fontId="37" fillId="24" borderId="10" xfId="0" applyNumberFormat="1" applyFont="1" applyFill="1" applyBorder="1" applyAlignment="1">
      <alignment horizontal="left" vertical="center"/>
    </xf>
    <xf numFmtId="164" fontId="37" fillId="24" borderId="20" xfId="0" applyNumberFormat="1" applyFont="1" applyFill="1" applyBorder="1" applyAlignment="1">
      <alignment horizontal="left" vertical="center"/>
    </xf>
    <xf numFmtId="0" fontId="5" fillId="13" borderId="1" xfId="0" applyFont="1" applyFill="1" applyBorder="1" applyAlignment="1">
      <alignment horizontal="left" vertical="center"/>
    </xf>
    <xf numFmtId="165" fontId="5" fillId="27" borderId="11" xfId="0" applyNumberFormat="1" applyFont="1" applyFill="1" applyBorder="1" applyAlignment="1">
      <alignment horizontal="left" vertical="center"/>
    </xf>
    <xf numFmtId="3" fontId="40" fillId="57" borderId="7" xfId="0" applyNumberFormat="1" applyFont="1" applyFill="1" applyBorder="1" applyAlignment="1">
      <alignment horizontal="left" vertical="center"/>
    </xf>
    <xf numFmtId="0" fontId="57" fillId="57" borderId="5" xfId="0" applyFont="1" applyFill="1" applyBorder="1" applyAlignment="1">
      <alignment horizontal="left" vertical="center"/>
    </xf>
    <xf numFmtId="0" fontId="57" fillId="57" borderId="1" xfId="0" applyFont="1" applyFill="1" applyBorder="1" applyAlignment="1">
      <alignment horizontal="left" vertical="center"/>
    </xf>
    <xf numFmtId="0" fontId="54" fillId="45" borderId="1" xfId="0" applyFont="1" applyFill="1" applyBorder="1" applyAlignment="1">
      <alignment vertical="center" wrapText="1"/>
    </xf>
    <xf numFmtId="166" fontId="37" fillId="45" borderId="1" xfId="0" applyNumberFormat="1" applyFont="1" applyFill="1" applyBorder="1" applyAlignment="1">
      <alignment horizontal="left" vertical="center"/>
    </xf>
    <xf numFmtId="1" fontId="37" fillId="45" borderId="1" xfId="0" applyNumberFormat="1" applyFont="1" applyFill="1" applyBorder="1" applyAlignment="1">
      <alignment horizontal="left" vertical="center"/>
    </xf>
    <xf numFmtId="0" fontId="37" fillId="45" borderId="5" xfId="0" applyFont="1" applyFill="1" applyBorder="1" applyAlignment="1">
      <alignment vertical="center" wrapText="1"/>
    </xf>
    <xf numFmtId="165" fontId="37" fillId="45" borderId="9" xfId="0" applyNumberFormat="1" applyFont="1" applyFill="1" applyBorder="1" applyAlignment="1">
      <alignment horizontal="left" vertical="center"/>
    </xf>
    <xf numFmtId="164" fontId="37" fillId="45" borderId="9" xfId="0" applyNumberFormat="1" applyFont="1" applyFill="1" applyBorder="1" applyAlignment="1">
      <alignment horizontal="left" vertical="center"/>
    </xf>
    <xf numFmtId="165" fontId="37" fillId="45" borderId="9" xfId="0" applyNumberFormat="1" applyFont="1" applyFill="1" applyBorder="1" applyAlignment="1">
      <alignment horizontal="left" vertical="center" wrapText="1"/>
    </xf>
    <xf numFmtId="165" fontId="37" fillId="45" borderId="28" xfId="0" applyNumberFormat="1" applyFont="1" applyFill="1" applyBorder="1" applyAlignment="1">
      <alignment horizontal="left" vertical="center" wrapText="1"/>
    </xf>
    <xf numFmtId="0" fontId="37" fillId="54" borderId="1" xfId="0" applyFont="1" applyFill="1" applyBorder="1" applyAlignment="1">
      <alignment vertical="center" wrapText="1"/>
    </xf>
    <xf numFmtId="165" fontId="37" fillId="54" borderId="1" xfId="0" applyNumberFormat="1" applyFont="1" applyFill="1" applyBorder="1" applyAlignment="1">
      <alignment horizontal="left" vertical="center"/>
    </xf>
    <xf numFmtId="0" fontId="54" fillId="54" borderId="1" xfId="0" applyFont="1" applyFill="1" applyBorder="1" applyAlignment="1">
      <alignment vertical="center" wrapText="1"/>
    </xf>
    <xf numFmtId="164" fontId="37" fillId="54" borderId="1" xfId="0" applyNumberFormat="1" applyFont="1" applyFill="1" applyBorder="1" applyAlignment="1">
      <alignment horizontal="left" vertical="center"/>
    </xf>
    <xf numFmtId="0" fontId="37" fillId="54" borderId="1" xfId="0" applyFont="1" applyFill="1" applyBorder="1" applyAlignment="1">
      <alignment horizontal="left" vertical="center"/>
    </xf>
    <xf numFmtId="3" fontId="37" fillId="54" borderId="1" xfId="0" applyNumberFormat="1" applyFont="1" applyFill="1" applyBorder="1" applyAlignment="1">
      <alignment horizontal="left" vertical="center"/>
    </xf>
    <xf numFmtId="166" fontId="37" fillId="54" borderId="1" xfId="0" applyNumberFormat="1" applyFont="1" applyFill="1" applyBorder="1" applyAlignment="1">
      <alignment horizontal="left" vertical="center"/>
    </xf>
    <xf numFmtId="1" fontId="37" fillId="54" borderId="1" xfId="0" applyNumberFormat="1" applyFont="1" applyFill="1" applyBorder="1" applyAlignment="1">
      <alignment horizontal="left" vertical="center"/>
    </xf>
    <xf numFmtId="164" fontId="37" fillId="54" borderId="1" xfId="0" applyNumberFormat="1" applyFont="1" applyFill="1" applyBorder="1" applyAlignment="1">
      <alignment horizontal="left" vertical="center" wrapText="1"/>
    </xf>
    <xf numFmtId="0" fontId="54" fillId="54" borderId="1" xfId="0" applyFont="1" applyFill="1" applyBorder="1" applyAlignment="1">
      <alignment vertical="top" wrapText="1"/>
    </xf>
    <xf numFmtId="167" fontId="46" fillId="7" borderId="1" xfId="0" applyNumberFormat="1" applyFont="1" applyFill="1" applyBorder="1" applyAlignment="1">
      <alignment horizontal="left" vertical="top"/>
    </xf>
    <xf numFmtId="0" fontId="24" fillId="0" borderId="0" xfId="0" applyFont="1" applyBorder="1"/>
    <xf numFmtId="164" fontId="4" fillId="46" borderId="7" xfId="0" applyNumberFormat="1" applyFont="1" applyFill="1" applyBorder="1" applyAlignment="1">
      <alignment horizontal="left" vertical="center"/>
    </xf>
    <xf numFmtId="164" fontId="4" fillId="29" borderId="7" xfId="0" applyNumberFormat="1" applyFont="1" applyFill="1" applyBorder="1" applyAlignment="1">
      <alignment horizontal="left" vertical="center"/>
    </xf>
    <xf numFmtId="164" fontId="4" fillId="39" borderId="7" xfId="0" applyNumberFormat="1" applyFont="1" applyFill="1" applyBorder="1" applyAlignment="1">
      <alignment horizontal="left" vertical="center"/>
    </xf>
    <xf numFmtId="164" fontId="4" fillId="48" borderId="7" xfId="0" applyNumberFormat="1" applyFont="1" applyFill="1" applyBorder="1" applyAlignment="1">
      <alignment horizontal="left" vertical="center"/>
    </xf>
    <xf numFmtId="167" fontId="4" fillId="22" borderId="6" xfId="0" applyNumberFormat="1" applyFont="1" applyFill="1" applyBorder="1" applyAlignment="1">
      <alignment horizontal="left" vertical="top"/>
    </xf>
    <xf numFmtId="167" fontId="4" fillId="22" borderId="8" xfId="0" applyNumberFormat="1" applyFont="1" applyFill="1" applyBorder="1" applyAlignment="1">
      <alignment horizontal="left" vertical="top"/>
    </xf>
    <xf numFmtId="167" fontId="4" fillId="22" borderId="7" xfId="0" applyNumberFormat="1" applyFont="1" applyFill="1" applyBorder="1" applyAlignment="1">
      <alignment horizontal="left" vertical="top"/>
    </xf>
    <xf numFmtId="167" fontId="4" fillId="22" borderId="10" xfId="0" applyNumberFormat="1" applyFont="1" applyFill="1" applyBorder="1" applyAlignment="1">
      <alignment horizontal="left" vertical="top"/>
    </xf>
    <xf numFmtId="167" fontId="4" fillId="30" borderId="24" xfId="0" applyNumberFormat="1" applyFont="1" applyFill="1" applyBorder="1" applyAlignment="1">
      <alignment horizontal="left" vertical="top"/>
    </xf>
    <xf numFmtId="167" fontId="4" fillId="30" borderId="10" xfId="0" applyNumberFormat="1" applyFont="1" applyFill="1" applyBorder="1" applyAlignment="1">
      <alignment horizontal="left" vertical="top"/>
    </xf>
    <xf numFmtId="167" fontId="4" fillId="30" borderId="7" xfId="0" applyNumberFormat="1" applyFont="1" applyFill="1" applyBorder="1" applyAlignment="1">
      <alignment horizontal="left" vertical="top"/>
    </xf>
    <xf numFmtId="167" fontId="4" fillId="30" borderId="11" xfId="0" applyNumberFormat="1" applyFont="1" applyFill="1" applyBorder="1" applyAlignment="1">
      <alignment horizontal="left" vertical="top"/>
    </xf>
    <xf numFmtId="166" fontId="4" fillId="15" borderId="1" xfId="0" applyNumberFormat="1" applyFont="1" applyFill="1" applyBorder="1" applyAlignment="1">
      <alignment horizontal="left" vertical="center"/>
    </xf>
    <xf numFmtId="164" fontId="4" fillId="15" borderId="1" xfId="0" applyNumberFormat="1" applyFont="1" applyFill="1" applyBorder="1" applyAlignment="1">
      <alignment horizontal="left" vertical="center"/>
    </xf>
    <xf numFmtId="164" fontId="4" fillId="15" borderId="9" xfId="0" applyNumberFormat="1" applyFont="1" applyFill="1" applyBorder="1" applyAlignment="1">
      <alignment horizontal="left" vertical="center"/>
    </xf>
    <xf numFmtId="3" fontId="4" fillId="15" borderId="1" xfId="0" applyNumberFormat="1" applyFont="1" applyFill="1" applyBorder="1" applyAlignment="1">
      <alignment horizontal="left" vertical="center"/>
    </xf>
    <xf numFmtId="0" fontId="4" fillId="15" borderId="1" xfId="0" applyFont="1" applyFill="1" applyBorder="1" applyAlignment="1">
      <alignment horizontal="left" vertical="center"/>
    </xf>
    <xf numFmtId="0" fontId="4" fillId="16" borderId="1" xfId="0" applyFont="1" applyFill="1" applyBorder="1" applyAlignment="1">
      <alignment horizontal="left" vertical="center"/>
    </xf>
    <xf numFmtId="164" fontId="4" fillId="16" borderId="11" xfId="0" applyNumberFormat="1" applyFont="1" applyFill="1" applyBorder="1" applyAlignment="1">
      <alignment horizontal="left" vertical="center"/>
    </xf>
    <xf numFmtId="164" fontId="4" fillId="16" borderId="24" xfId="0" applyNumberFormat="1" applyFont="1" applyFill="1" applyBorder="1" applyAlignment="1">
      <alignment horizontal="left" vertical="center"/>
    </xf>
    <xf numFmtId="3" fontId="4" fillId="16" borderId="1" xfId="0" applyNumberFormat="1" applyFont="1" applyFill="1" applyBorder="1" applyAlignment="1">
      <alignment horizontal="left" vertical="center"/>
    </xf>
    <xf numFmtId="164" fontId="4" fillId="16" borderId="1" xfId="0" applyNumberFormat="1" applyFont="1" applyFill="1" applyBorder="1" applyAlignment="1">
      <alignment horizontal="left" vertical="center"/>
    </xf>
    <xf numFmtId="164" fontId="4" fillId="16" borderId="9" xfId="0" applyNumberFormat="1" applyFont="1" applyFill="1" applyBorder="1" applyAlignment="1">
      <alignment horizontal="left" vertical="center"/>
    </xf>
    <xf numFmtId="0" fontId="4" fillId="31" borderId="6" xfId="0" applyFont="1" applyFill="1" applyBorder="1" applyAlignment="1">
      <alignment horizontal="left" vertical="center"/>
    </xf>
    <xf numFmtId="0" fontId="4" fillId="31" borderId="7" xfId="0" applyFont="1" applyFill="1" applyBorder="1" applyAlignment="1">
      <alignment horizontal="left" vertical="center"/>
    </xf>
    <xf numFmtId="0" fontId="4" fillId="32" borderId="6" xfId="0" applyFont="1" applyFill="1" applyBorder="1" applyAlignment="1">
      <alignment horizontal="left"/>
    </xf>
    <xf numFmtId="0" fontId="4" fillId="32" borderId="7" xfId="0" applyFont="1" applyFill="1" applyBorder="1" applyAlignment="1">
      <alignment horizontal="left" vertical="center"/>
    </xf>
    <xf numFmtId="0" fontId="0" fillId="4" borderId="46" xfId="0" applyFill="1" applyBorder="1" applyAlignment="1">
      <alignment horizontal="left" vertical="top"/>
    </xf>
    <xf numFmtId="165" fontId="0" fillId="5" borderId="41" xfId="0" applyNumberFormat="1" applyFill="1" applyBorder="1" applyAlignment="1">
      <alignment horizontal="left" vertical="top"/>
    </xf>
    <xf numFmtId="166" fontId="43" fillId="5" borderId="41" xfId="0" applyNumberFormat="1" applyFont="1" applyFill="1" applyBorder="1" applyAlignment="1">
      <alignment horizontal="left" vertical="top"/>
    </xf>
    <xf numFmtId="166" fontId="43" fillId="6" borderId="41" xfId="0" applyNumberFormat="1" applyFont="1" applyFill="1" applyBorder="1" applyAlignment="1">
      <alignment horizontal="left" vertical="top"/>
    </xf>
    <xf numFmtId="1" fontId="46" fillId="7" borderId="41" xfId="0" applyNumberFormat="1" applyFont="1" applyFill="1" applyBorder="1" applyAlignment="1">
      <alignment horizontal="left" vertical="top"/>
    </xf>
    <xf numFmtId="166" fontId="0" fillId="8" borderId="41" xfId="0" applyNumberFormat="1" applyFill="1" applyBorder="1" applyAlignment="1">
      <alignment horizontal="left" vertical="top"/>
    </xf>
    <xf numFmtId="166" fontId="46" fillId="9" borderId="41" xfId="0" applyNumberFormat="1" applyFont="1" applyFill="1" applyBorder="1" applyAlignment="1">
      <alignment horizontal="left" vertical="top"/>
    </xf>
    <xf numFmtId="167" fontId="0" fillId="10" borderId="41" xfId="0" applyNumberFormat="1" applyFill="1" applyBorder="1" applyAlignment="1">
      <alignment horizontal="left" vertical="top"/>
    </xf>
    <xf numFmtId="167" fontId="43" fillId="11" borderId="41" xfId="0" applyNumberFormat="1" applyFont="1" applyFill="1" applyBorder="1" applyAlignment="1">
      <alignment horizontal="left" vertical="top"/>
    </xf>
    <xf numFmtId="167" fontId="43" fillId="12" borderId="41" xfId="0" applyNumberFormat="1" applyFont="1" applyFill="1" applyBorder="1" applyAlignment="1">
      <alignment horizontal="left" vertical="top"/>
    </xf>
    <xf numFmtId="167" fontId="43" fillId="12" borderId="27" xfId="0" applyNumberFormat="1" applyFont="1" applyFill="1" applyBorder="1" applyAlignment="1">
      <alignment horizontal="left" vertical="top"/>
    </xf>
    <xf numFmtId="165" fontId="0" fillId="5" borderId="1" xfId="0" applyNumberFormat="1" applyFill="1" applyBorder="1" applyAlignment="1">
      <alignment horizontal="left" vertical="top"/>
    </xf>
    <xf numFmtId="0" fontId="4" fillId="18" borderId="1" xfId="0" applyFont="1" applyFill="1" applyBorder="1" applyAlignment="1">
      <alignment horizontal="left" vertical="center"/>
    </xf>
    <xf numFmtId="164" fontId="4" fillId="18" borderId="1" xfId="0" applyNumberFormat="1" applyFont="1" applyFill="1" applyBorder="1" applyAlignment="1">
      <alignment horizontal="left" vertical="center"/>
    </xf>
    <xf numFmtId="167" fontId="4" fillId="30" borderId="6" xfId="0" applyNumberFormat="1" applyFont="1" applyFill="1" applyBorder="1" applyAlignment="1">
      <alignment horizontal="left" vertical="top"/>
    </xf>
    <xf numFmtId="167" fontId="4" fillId="30" borderId="8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164" fontId="4" fillId="25" borderId="6" xfId="0" applyNumberFormat="1" applyFont="1" applyFill="1" applyBorder="1" applyAlignment="1">
      <alignment horizontal="left" vertical="center"/>
    </xf>
    <xf numFmtId="0" fontId="4" fillId="25" borderId="7" xfId="0" applyFont="1" applyFill="1" applyBorder="1" applyAlignment="1">
      <alignment horizontal="left" vertical="center"/>
    </xf>
    <xf numFmtId="0" fontId="0" fillId="4" borderId="24" xfId="0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166" fontId="4" fillId="19" borderId="1" xfId="0" applyNumberFormat="1" applyFont="1" applyFill="1" applyBorder="1" applyAlignment="1">
      <alignment horizontal="left" vertical="center"/>
    </xf>
    <xf numFmtId="2" fontId="4" fillId="19" borderId="1" xfId="0" applyNumberFormat="1" applyFont="1" applyFill="1" applyBorder="1" applyAlignment="1">
      <alignment horizontal="left" vertical="center"/>
    </xf>
    <xf numFmtId="164" fontId="4" fillId="19" borderId="9" xfId="0" applyNumberFormat="1" applyFont="1" applyFill="1" applyBorder="1" applyAlignment="1">
      <alignment horizontal="left" vertical="center"/>
    </xf>
    <xf numFmtId="164" fontId="4" fillId="19" borderId="1" xfId="0" applyNumberFormat="1" applyFont="1" applyFill="1" applyBorder="1" applyAlignment="1">
      <alignment horizontal="left" vertical="center"/>
    </xf>
    <xf numFmtId="0" fontId="4" fillId="33" borderId="6" xfId="0" applyFont="1" applyFill="1" applyBorder="1" applyAlignment="1">
      <alignment horizontal="left" vertical="center"/>
    </xf>
    <xf numFmtId="0" fontId="4" fillId="33" borderId="21" xfId="0" applyFont="1" applyFill="1" applyBorder="1" applyAlignment="1">
      <alignment horizontal="left" vertical="center"/>
    </xf>
    <xf numFmtId="167" fontId="4" fillId="30" borderId="6" xfId="0" applyNumberFormat="1" applyFont="1" applyFill="1" applyBorder="1" applyAlignment="1">
      <alignment horizontal="left" vertical="center" wrapText="1"/>
    </xf>
    <xf numFmtId="0" fontId="4" fillId="30" borderId="7" xfId="0" applyFont="1" applyFill="1" applyBorder="1" applyAlignment="1">
      <alignment horizontal="left" vertical="center"/>
    </xf>
    <xf numFmtId="167" fontId="3" fillId="22" borderId="6" xfId="0" applyNumberFormat="1" applyFont="1" applyFill="1" applyBorder="1" applyAlignment="1">
      <alignment horizontal="left" vertical="top"/>
    </xf>
    <xf numFmtId="167" fontId="3" fillId="22" borderId="7" xfId="0" applyNumberFormat="1" applyFont="1" applyFill="1" applyBorder="1" applyAlignment="1">
      <alignment horizontal="left" vertical="top"/>
    </xf>
    <xf numFmtId="167" fontId="3" fillId="30" borderId="6" xfId="0" applyNumberFormat="1" applyFont="1" applyFill="1" applyBorder="1" applyAlignment="1">
      <alignment horizontal="left" vertical="top"/>
    </xf>
    <xf numFmtId="167" fontId="3" fillId="30" borderId="7" xfId="0" applyNumberFormat="1" applyFont="1" applyFill="1" applyBorder="1" applyAlignment="1">
      <alignment horizontal="left" vertical="top"/>
    </xf>
    <xf numFmtId="167" fontId="3" fillId="22" borderId="8" xfId="0" applyNumberFormat="1" applyFont="1" applyFill="1" applyBorder="1" applyAlignment="1">
      <alignment horizontal="left" vertical="top"/>
    </xf>
    <xf numFmtId="167" fontId="3" fillId="22" borderId="10" xfId="0" applyNumberFormat="1" applyFont="1" applyFill="1" applyBorder="1" applyAlignment="1">
      <alignment horizontal="left" vertical="top"/>
    </xf>
    <xf numFmtId="167" fontId="3" fillId="30" borderId="8" xfId="0" applyNumberFormat="1" applyFont="1" applyFill="1" applyBorder="1" applyAlignment="1">
      <alignment horizontal="left" vertical="top"/>
    </xf>
    <xf numFmtId="167" fontId="3" fillId="30" borderId="10" xfId="0" applyNumberFormat="1" applyFont="1" applyFill="1" applyBorder="1" applyAlignment="1">
      <alignment horizontal="left" vertical="top"/>
    </xf>
    <xf numFmtId="0" fontId="3" fillId="34" borderId="7" xfId="0" applyFont="1" applyFill="1" applyBorder="1" applyAlignment="1">
      <alignment horizontal="left" vertical="center"/>
    </xf>
    <xf numFmtId="3" fontId="37" fillId="57" borderId="5" xfId="0" applyNumberFormat="1" applyFont="1" applyFill="1" applyBorder="1" applyAlignment="1">
      <alignment horizontal="left" vertical="center"/>
    </xf>
    <xf numFmtId="164" fontId="3" fillId="34" borderId="6" xfId="0" applyNumberFormat="1" applyFont="1" applyFill="1" applyBorder="1" applyAlignment="1">
      <alignment horizontal="left" vertical="center"/>
    </xf>
    <xf numFmtId="165" fontId="3" fillId="20" borderId="1" xfId="0" applyNumberFormat="1" applyFont="1" applyFill="1" applyBorder="1" applyAlignment="1">
      <alignment horizontal="left" vertical="center"/>
    </xf>
    <xf numFmtId="3" fontId="3" fillId="20" borderId="1" xfId="0" applyNumberFormat="1" applyFont="1" applyFill="1" applyBorder="1" applyAlignment="1">
      <alignment horizontal="left" vertical="center"/>
    </xf>
    <xf numFmtId="165" fontId="3" fillId="20" borderId="9" xfId="0" applyNumberFormat="1" applyFont="1" applyFill="1" applyBorder="1" applyAlignment="1">
      <alignment horizontal="left" vertical="center"/>
    </xf>
    <xf numFmtId="165" fontId="3" fillId="21" borderId="1" xfId="0" applyNumberFormat="1" applyFont="1" applyFill="1" applyBorder="1" applyAlignment="1">
      <alignment horizontal="left" vertical="center"/>
    </xf>
    <xf numFmtId="0" fontId="3" fillId="18" borderId="1" xfId="0" applyFont="1" applyFill="1" applyBorder="1" applyAlignment="1">
      <alignment horizontal="left" vertical="center"/>
    </xf>
    <xf numFmtId="164" fontId="3" fillId="17" borderId="1" xfId="0" applyNumberFormat="1" applyFont="1" applyFill="1" applyBorder="1" applyAlignment="1">
      <alignment horizontal="left" vertical="center"/>
    </xf>
    <xf numFmtId="164" fontId="3" fillId="17" borderId="9" xfId="0" applyNumberFormat="1" applyFont="1" applyFill="1" applyBorder="1" applyAlignment="1">
      <alignment horizontal="left" vertical="center"/>
    </xf>
    <xf numFmtId="0" fontId="3" fillId="17" borderId="1" xfId="0" applyFont="1" applyFill="1" applyBorder="1" applyAlignment="1">
      <alignment horizontal="left" vertical="center"/>
    </xf>
    <xf numFmtId="166" fontId="3" fillId="17" borderId="1" xfId="0" applyNumberFormat="1" applyFont="1" applyFill="1" applyBorder="1" applyAlignment="1">
      <alignment horizontal="left" vertical="center"/>
    </xf>
    <xf numFmtId="0" fontId="3" fillId="35" borderId="7" xfId="0" applyFont="1" applyFill="1" applyBorder="1" applyAlignment="1">
      <alignment horizontal="left" vertical="center"/>
    </xf>
    <xf numFmtId="167" fontId="3" fillId="35" borderId="21" xfId="0" applyNumberFormat="1" applyFont="1" applyFill="1" applyBorder="1" applyAlignment="1">
      <alignment horizontal="left"/>
    </xf>
    <xf numFmtId="2" fontId="37" fillId="35" borderId="6" xfId="0" applyNumberFormat="1" applyFont="1" applyFill="1" applyBorder="1" applyAlignment="1">
      <alignment horizontal="left" vertical="center" wrapText="1"/>
    </xf>
    <xf numFmtId="0" fontId="3" fillId="56" borderId="9" xfId="0" applyFont="1" applyFill="1" applyBorder="1" applyAlignment="1">
      <alignment horizontal="left" vertical="center"/>
    </xf>
    <xf numFmtId="167" fontId="3" fillId="36" borderId="7" xfId="0" applyNumberFormat="1" applyFont="1" applyFill="1" applyBorder="1" applyAlignment="1">
      <alignment horizontal="left" vertical="center"/>
    </xf>
    <xf numFmtId="164" fontId="3" fillId="27" borderId="28" xfId="0" applyNumberFormat="1" applyFont="1" applyFill="1" applyBorder="1" applyAlignment="1">
      <alignment horizontal="left" vertical="center"/>
    </xf>
    <xf numFmtId="0" fontId="3" fillId="37" borderId="30" xfId="0" applyFont="1" applyFill="1" applyBorder="1" applyAlignment="1">
      <alignment horizontal="left" vertical="center" wrapText="1"/>
    </xf>
    <xf numFmtId="164" fontId="3" fillId="24" borderId="9" xfId="0" applyNumberFormat="1" applyFont="1" applyFill="1" applyBorder="1" applyAlignment="1">
      <alignment horizontal="left" vertical="center"/>
    </xf>
    <xf numFmtId="164" fontId="3" fillId="15" borderId="9" xfId="0" applyNumberFormat="1" applyFont="1" applyFill="1" applyBorder="1" applyAlignment="1">
      <alignment horizontal="left" vertical="center"/>
    </xf>
    <xf numFmtId="0" fontId="3" fillId="31" borderId="9" xfId="0" applyNumberFormat="1" applyFont="1" applyFill="1" applyBorder="1" applyAlignment="1">
      <alignment horizontal="left" vertical="center"/>
    </xf>
    <xf numFmtId="164" fontId="3" fillId="45" borderId="9" xfId="0" applyNumberFormat="1" applyFont="1" applyFill="1" applyBorder="1" applyAlignment="1">
      <alignment horizontal="left" vertical="center"/>
    </xf>
    <xf numFmtId="0" fontId="3" fillId="49" borderId="30" xfId="0" applyFont="1" applyFill="1" applyBorder="1" applyAlignment="1">
      <alignment horizontal="left" vertical="center" wrapText="1"/>
    </xf>
    <xf numFmtId="0" fontId="3" fillId="30" borderId="10" xfId="0" applyNumberFormat="1" applyFont="1" applyFill="1" applyBorder="1" applyAlignment="1">
      <alignment horizontal="left" vertical="center"/>
    </xf>
    <xf numFmtId="3" fontId="3" fillId="48" borderId="1" xfId="0" applyNumberFormat="1" applyFont="1" applyFill="1" applyBorder="1" applyAlignment="1">
      <alignment horizontal="left" vertical="center"/>
    </xf>
    <xf numFmtId="0" fontId="3" fillId="48" borderId="7" xfId="0" applyFont="1" applyFill="1" applyBorder="1" applyAlignment="1">
      <alignment horizontal="left" vertical="center"/>
    </xf>
    <xf numFmtId="0" fontId="3" fillId="48" borderId="1" xfId="0" applyFont="1" applyFill="1" applyBorder="1" applyAlignment="1">
      <alignment horizontal="left" vertical="center"/>
    </xf>
    <xf numFmtId="164" fontId="3" fillId="48" borderId="9" xfId="0" applyNumberFormat="1" applyFont="1" applyFill="1" applyBorder="1" applyAlignment="1">
      <alignment horizontal="left" vertical="center"/>
    </xf>
    <xf numFmtId="164" fontId="3" fillId="48" borderId="7" xfId="0" applyNumberFormat="1" applyFont="1" applyFill="1" applyBorder="1" applyAlignment="1">
      <alignment horizontal="left" vertical="center"/>
    </xf>
    <xf numFmtId="164" fontId="3" fillId="48" borderId="10" xfId="0" applyNumberFormat="1" applyFont="1" applyFill="1" applyBorder="1" applyAlignment="1">
      <alignment horizontal="left" vertical="center"/>
    </xf>
    <xf numFmtId="165" fontId="3" fillId="56" borderId="7" xfId="0" applyNumberFormat="1" applyFont="1" applyFill="1" applyBorder="1" applyAlignment="1">
      <alignment horizontal="left" vertical="center"/>
    </xf>
    <xf numFmtId="166" fontId="3" fillId="22" borderId="1" xfId="0" applyNumberFormat="1" applyFont="1" applyFill="1" applyBorder="1" applyAlignment="1">
      <alignment horizontal="left" vertical="center"/>
    </xf>
    <xf numFmtId="164" fontId="3" fillId="22" borderId="1" xfId="0" applyNumberFormat="1" applyFont="1" applyFill="1" applyBorder="1" applyAlignment="1">
      <alignment horizontal="left" vertical="center"/>
    </xf>
    <xf numFmtId="164" fontId="3" fillId="22" borderId="9" xfId="0" applyNumberFormat="1" applyFont="1" applyFill="1" applyBorder="1" applyAlignment="1">
      <alignment horizontal="left" vertical="center"/>
    </xf>
    <xf numFmtId="1" fontId="3" fillId="22" borderId="30" xfId="0" applyNumberFormat="1" applyFont="1" applyFill="1" applyBorder="1" applyAlignment="1">
      <alignment horizontal="left" vertical="center"/>
    </xf>
    <xf numFmtId="165" fontId="3" fillId="21" borderId="9" xfId="0" applyNumberFormat="1" applyFont="1" applyFill="1" applyBorder="1" applyAlignment="1">
      <alignment horizontal="left" vertical="center"/>
    </xf>
    <xf numFmtId="164" fontId="3" fillId="19" borderId="9" xfId="0" applyNumberFormat="1" applyFont="1" applyFill="1" applyBorder="1" applyAlignment="1">
      <alignment horizontal="left" vertical="center"/>
    </xf>
    <xf numFmtId="164" fontId="3" fillId="18" borderId="9" xfId="0" applyNumberFormat="1" applyFont="1" applyFill="1" applyBorder="1" applyAlignment="1">
      <alignment horizontal="left" vertical="center"/>
    </xf>
    <xf numFmtId="0" fontId="3" fillId="16" borderId="9" xfId="0" applyFont="1" applyFill="1" applyBorder="1" applyAlignment="1">
      <alignment horizontal="left" vertical="center"/>
    </xf>
    <xf numFmtId="0" fontId="3" fillId="15" borderId="9" xfId="0" applyFont="1" applyFill="1" applyBorder="1" applyAlignment="1">
      <alignment horizontal="left" vertical="center"/>
    </xf>
    <xf numFmtId="0" fontId="3" fillId="22" borderId="1" xfId="0" applyFont="1" applyFill="1" applyBorder="1" applyAlignment="1">
      <alignment horizontal="left" vertical="center"/>
    </xf>
    <xf numFmtId="164" fontId="3" fillId="37" borderId="9" xfId="0" applyNumberFormat="1" applyFont="1" applyFill="1" applyBorder="1" applyAlignment="1">
      <alignment horizontal="left" vertical="center"/>
    </xf>
    <xf numFmtId="164" fontId="3" fillId="50" borderId="9" xfId="0" applyNumberFormat="1" applyFont="1" applyFill="1" applyBorder="1" applyAlignment="1">
      <alignment horizontal="left" vertical="center"/>
    </xf>
    <xf numFmtId="166" fontId="3" fillId="16" borderId="1" xfId="0" applyNumberFormat="1" applyFont="1" applyFill="1" applyBorder="1" applyAlignment="1">
      <alignment horizontal="left" vertical="center"/>
    </xf>
    <xf numFmtId="164" fontId="3" fillId="16" borderId="1" xfId="0" applyNumberFormat="1" applyFont="1" applyFill="1" applyBorder="1" applyAlignment="1">
      <alignment horizontal="left" vertical="center"/>
    </xf>
    <xf numFmtId="164" fontId="3" fillId="16" borderId="9" xfId="0" applyNumberFormat="1" applyFont="1" applyFill="1" applyBorder="1" applyAlignment="1">
      <alignment horizontal="left" vertical="center"/>
    </xf>
    <xf numFmtId="0" fontId="3" fillId="16" borderId="1" xfId="0" applyFont="1" applyFill="1" applyBorder="1" applyAlignment="1">
      <alignment horizontal="left" vertical="center"/>
    </xf>
    <xf numFmtId="167" fontId="3" fillId="26" borderId="7" xfId="0" applyNumberFormat="1" applyFont="1" applyFill="1" applyBorder="1" applyAlignment="1">
      <alignment horizontal="left" vertical="top"/>
    </xf>
    <xf numFmtId="0" fontId="3" fillId="15" borderId="13" xfId="0" applyFont="1" applyFill="1" applyBorder="1" applyAlignment="1">
      <alignment horizontal="left" vertical="top" wrapText="1"/>
    </xf>
    <xf numFmtId="0" fontId="3" fillId="27" borderId="7" xfId="0" applyFont="1" applyFill="1" applyBorder="1" applyAlignment="1">
      <alignment horizontal="left" vertical="center"/>
    </xf>
    <xf numFmtId="164" fontId="3" fillId="51" borderId="9" xfId="0" applyNumberFormat="1" applyFont="1" applyFill="1" applyBorder="1" applyAlignment="1">
      <alignment horizontal="left" vertical="center"/>
    </xf>
    <xf numFmtId="166" fontId="3" fillId="23" borderId="1" xfId="0" applyNumberFormat="1" applyFont="1" applyFill="1" applyBorder="1" applyAlignment="1">
      <alignment horizontal="left" vertical="center"/>
    </xf>
    <xf numFmtId="164" fontId="3" fillId="23" borderId="1" xfId="0" applyNumberFormat="1" applyFont="1" applyFill="1" applyBorder="1" applyAlignment="1">
      <alignment horizontal="left" vertical="center"/>
    </xf>
    <xf numFmtId="164" fontId="3" fillId="23" borderId="9" xfId="0" applyNumberFormat="1" applyFont="1" applyFill="1" applyBorder="1" applyAlignment="1">
      <alignment horizontal="left" vertical="center"/>
    </xf>
    <xf numFmtId="0" fontId="3" fillId="23" borderId="1" xfId="0" applyFont="1" applyFill="1" applyBorder="1" applyAlignment="1">
      <alignment horizontal="left" vertical="center"/>
    </xf>
    <xf numFmtId="0" fontId="3" fillId="37" borderId="7" xfId="0" applyFont="1" applyFill="1" applyBorder="1" applyAlignment="1">
      <alignment horizontal="left" vertical="center"/>
    </xf>
    <xf numFmtId="164" fontId="3" fillId="46" borderId="9" xfId="0" applyNumberFormat="1" applyFont="1" applyFill="1" applyBorder="1" applyAlignment="1">
      <alignment horizontal="left" vertical="center"/>
    </xf>
    <xf numFmtId="164" fontId="3" fillId="30" borderId="7" xfId="0" applyNumberFormat="1" applyFont="1" applyFill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37" fillId="24" borderId="16" xfId="0" applyNumberFormat="1" applyFont="1" applyFill="1" applyBorder="1" applyAlignment="1">
      <alignment horizontal="left" vertical="center"/>
    </xf>
    <xf numFmtId="0" fontId="2" fillId="14" borderId="6" xfId="0" applyFont="1" applyFill="1" applyBorder="1" applyAlignment="1">
      <alignment horizontal="left" vertical="center" wrapText="1"/>
    </xf>
    <xf numFmtId="165" fontId="2" fillId="13" borderId="1" xfId="0" applyNumberFormat="1" applyFont="1" applyFill="1" applyBorder="1" applyAlignment="1">
      <alignment horizontal="left" vertical="center"/>
    </xf>
    <xf numFmtId="164" fontId="2" fillId="15" borderId="1" xfId="0" applyNumberFormat="1" applyFont="1" applyFill="1" applyBorder="1" applyAlignment="1">
      <alignment horizontal="left" vertical="center"/>
    </xf>
    <xf numFmtId="0" fontId="40" fillId="62" borderId="0" xfId="0" applyFont="1" applyFill="1" applyBorder="1" applyAlignment="1">
      <alignment horizontal="left" vertical="center"/>
    </xf>
    <xf numFmtId="167" fontId="2" fillId="16" borderId="1" xfId="0" applyNumberFormat="1" applyFont="1" applyFill="1" applyBorder="1" applyAlignment="1">
      <alignment horizontal="left" vertical="center"/>
    </xf>
    <xf numFmtId="167" fontId="2" fillId="18" borderId="1" xfId="0" applyNumberFormat="1" applyFont="1" applyFill="1" applyBorder="1" applyAlignment="1">
      <alignment horizontal="left" vertical="center"/>
    </xf>
    <xf numFmtId="167" fontId="2" fillId="19" borderId="1" xfId="0" applyNumberFormat="1" applyFont="1" applyFill="1" applyBorder="1" applyAlignment="1">
      <alignment horizontal="left" vertical="center"/>
    </xf>
    <xf numFmtId="165" fontId="2" fillId="20" borderId="1" xfId="0" applyNumberFormat="1" applyFont="1" applyFill="1" applyBorder="1" applyAlignment="1">
      <alignment horizontal="left" vertical="center"/>
    </xf>
    <xf numFmtId="165" fontId="2" fillId="21" borderId="1" xfId="0" applyNumberFormat="1" applyFont="1" applyFill="1" applyBorder="1" applyAlignment="1">
      <alignment horizontal="left" vertical="center"/>
    </xf>
    <xf numFmtId="167" fontId="2" fillId="17" borderId="1" xfId="0" applyNumberFormat="1" applyFont="1" applyFill="1" applyBorder="1" applyAlignment="1">
      <alignment horizontal="left" vertical="center"/>
    </xf>
    <xf numFmtId="167" fontId="2" fillId="22" borderId="1" xfId="0" applyNumberFormat="1" applyFont="1" applyFill="1" applyBorder="1" applyAlignment="1">
      <alignment horizontal="left" vertical="center"/>
    </xf>
    <xf numFmtId="167" fontId="2" fillId="23" borderId="1" xfId="0" applyNumberFormat="1" applyFont="1" applyFill="1" applyBorder="1" applyAlignment="1">
      <alignment horizontal="left" vertical="center"/>
    </xf>
    <xf numFmtId="167" fontId="2" fillId="24" borderId="1" xfId="0" applyNumberFormat="1" applyFont="1" applyFill="1" applyBorder="1" applyAlignment="1">
      <alignment horizontal="left" vertical="center"/>
    </xf>
    <xf numFmtId="0" fontId="2" fillId="24" borderId="7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164" fontId="37" fillId="37" borderId="6" xfId="0" applyNumberFormat="1" applyFont="1" applyFill="1" applyBorder="1" applyAlignment="1">
      <alignment horizontal="left" vertical="top"/>
    </xf>
    <xf numFmtId="167" fontId="37" fillId="38" borderId="6" xfId="0" applyNumberFormat="1" applyFont="1" applyFill="1" applyBorder="1" applyAlignment="1">
      <alignment horizontal="left" vertical="top"/>
    </xf>
    <xf numFmtId="1" fontId="40" fillId="57" borderId="1" xfId="0" applyNumberFormat="1" applyFont="1" applyFill="1" applyBorder="1" applyAlignment="1">
      <alignment horizontal="left" vertical="center"/>
    </xf>
    <xf numFmtId="3" fontId="2" fillId="46" borderId="1" xfId="0" applyNumberFormat="1" applyFont="1" applyFill="1" applyBorder="1" applyAlignment="1">
      <alignment horizontal="left" vertical="center"/>
    </xf>
    <xf numFmtId="0" fontId="2" fillId="46" borderId="7" xfId="0" applyFont="1" applyFill="1" applyBorder="1" applyAlignment="1">
      <alignment horizontal="left" vertical="center"/>
    </xf>
    <xf numFmtId="164" fontId="2" fillId="46" borderId="1" xfId="0" applyNumberFormat="1" applyFont="1" applyFill="1" applyBorder="1" applyAlignment="1">
      <alignment horizontal="left" vertical="center"/>
    </xf>
    <xf numFmtId="164" fontId="2" fillId="46" borderId="7" xfId="0" applyNumberFormat="1" applyFont="1" applyFill="1" applyBorder="1" applyAlignment="1">
      <alignment horizontal="left" vertical="center"/>
    </xf>
    <xf numFmtId="164" fontId="2" fillId="46" borderId="9" xfId="0" applyNumberFormat="1" applyFont="1" applyFill="1" applyBorder="1" applyAlignment="1">
      <alignment horizontal="left" vertical="center"/>
    </xf>
    <xf numFmtId="0" fontId="2" fillId="46" borderId="10" xfId="0" applyFont="1" applyFill="1" applyBorder="1" applyAlignment="1">
      <alignment horizontal="left" vertical="center"/>
    </xf>
    <xf numFmtId="167" fontId="46" fillId="11" borderId="9" xfId="0" applyNumberFormat="1" applyFont="1" applyFill="1" applyBorder="1" applyAlignment="1">
      <alignment horizontal="left" vertical="top"/>
    </xf>
    <xf numFmtId="167" fontId="46" fillId="12" borderId="9" xfId="0" applyNumberFormat="1" applyFont="1" applyFill="1" applyBorder="1" applyAlignment="1">
      <alignment horizontal="left" vertical="top"/>
    </xf>
    <xf numFmtId="0" fontId="47" fillId="12" borderId="26" xfId="0" applyFont="1" applyFill="1" applyBorder="1" applyAlignment="1">
      <alignment horizontal="left" vertical="center" wrapText="1"/>
    </xf>
    <xf numFmtId="167" fontId="46" fillId="7" borderId="9" xfId="0" applyNumberFormat="1" applyFont="1" applyFill="1" applyBorder="1" applyAlignment="1">
      <alignment horizontal="left" vertical="top"/>
    </xf>
    <xf numFmtId="167" fontId="46" fillId="7" borderId="41" xfId="0" applyNumberFormat="1" applyFont="1" applyFill="1" applyBorder="1" applyAlignment="1">
      <alignment horizontal="left" vertical="top"/>
    </xf>
    <xf numFmtId="164" fontId="40" fillId="18" borderId="1" xfId="0" applyNumberFormat="1" applyFont="1" applyFill="1" applyBorder="1" applyAlignment="1">
      <alignment horizontal="left" wrapText="1"/>
    </xf>
    <xf numFmtId="164" fontId="2" fillId="19" borderId="9" xfId="0" applyNumberFormat="1" applyFont="1" applyFill="1" applyBorder="1" applyAlignment="1">
      <alignment horizontal="left" vertical="center"/>
    </xf>
    <xf numFmtId="164" fontId="2" fillId="18" borderId="9" xfId="0" applyNumberFormat="1" applyFont="1" applyFill="1" applyBorder="1" applyAlignment="1">
      <alignment horizontal="left" vertical="center"/>
    </xf>
    <xf numFmtId="164" fontId="2" fillId="16" borderId="9" xfId="0" applyNumberFormat="1" applyFont="1" applyFill="1" applyBorder="1" applyAlignment="1">
      <alignment horizontal="left" vertical="center"/>
    </xf>
    <xf numFmtId="164" fontId="2" fillId="15" borderId="9" xfId="0" applyNumberFormat="1" applyFont="1" applyFill="1" applyBorder="1" applyAlignment="1">
      <alignment horizontal="left" vertical="center"/>
    </xf>
    <xf numFmtId="0" fontId="2" fillId="24" borderId="1" xfId="0" applyFont="1" applyFill="1" applyBorder="1" applyAlignment="1">
      <alignment horizontal="left" vertical="center"/>
    </xf>
    <xf numFmtId="0" fontId="2" fillId="24" borderId="7" xfId="0" applyFont="1" applyFill="1" applyBorder="1" applyAlignment="1">
      <alignment horizontal="left" vertical="center"/>
    </xf>
    <xf numFmtId="0" fontId="2" fillId="38" borderId="7" xfId="0" applyFont="1" applyFill="1" applyBorder="1" applyAlignment="1">
      <alignment horizontal="left" vertical="center"/>
    </xf>
    <xf numFmtId="166" fontId="46" fillId="5" borderId="9" xfId="0" applyNumberFormat="1" applyFont="1" applyFill="1" applyBorder="1" applyAlignment="1">
      <alignment horizontal="left" vertical="top"/>
    </xf>
    <xf numFmtId="166" fontId="46" fillId="6" borderId="9" xfId="0" applyNumberFormat="1" applyFont="1" applyFill="1" applyBorder="1" applyAlignment="1">
      <alignment horizontal="left" vertical="top"/>
    </xf>
    <xf numFmtId="166" fontId="46" fillId="6" borderId="58" xfId="0" applyNumberFormat="1" applyFont="1" applyFill="1" applyBorder="1" applyAlignment="1">
      <alignment horizontal="left" vertical="top"/>
    </xf>
    <xf numFmtId="167" fontId="46" fillId="12" borderId="10" xfId="0" applyNumberFormat="1" applyFont="1" applyFill="1" applyBorder="1" applyAlignment="1">
      <alignment horizontal="left" vertical="top"/>
    </xf>
    <xf numFmtId="167" fontId="46" fillId="11" borderId="23" xfId="0" applyNumberFormat="1" applyFont="1" applyFill="1" applyBorder="1" applyAlignment="1">
      <alignment horizontal="left" vertical="top"/>
    </xf>
    <xf numFmtId="0" fontId="37" fillId="0" borderId="0" xfId="0" applyFont="1" applyBorder="1" applyAlignment="1">
      <alignment horizontal="left" vertical="center" wrapText="1"/>
    </xf>
    <xf numFmtId="166" fontId="1" fillId="13" borderId="1" xfId="0" applyNumberFormat="1" applyFont="1" applyFill="1" applyBorder="1" applyAlignment="1">
      <alignment horizontal="left" vertical="center"/>
    </xf>
    <xf numFmtId="0" fontId="1" fillId="13" borderId="1" xfId="0" applyFont="1" applyFill="1" applyBorder="1" applyAlignment="1">
      <alignment horizontal="left" vertical="center"/>
    </xf>
    <xf numFmtId="0" fontId="1" fillId="13" borderId="9" xfId="0" applyFont="1" applyFill="1" applyBorder="1" applyAlignment="1">
      <alignment horizontal="left" vertical="center"/>
    </xf>
    <xf numFmtId="165" fontId="1" fillId="27" borderId="11" xfId="0" applyNumberFormat="1" applyFont="1" applyFill="1" applyBorder="1" applyAlignment="1">
      <alignment horizontal="left" vertical="center"/>
    </xf>
    <xf numFmtId="164" fontId="37" fillId="49" borderId="30" xfId="0" applyNumberFormat="1" applyFont="1" applyFill="1" applyBorder="1" applyAlignment="1">
      <alignment horizontal="left" vertical="center" wrapText="1"/>
    </xf>
    <xf numFmtId="0" fontId="37" fillId="55" borderId="19" xfId="0" applyFont="1" applyFill="1" applyBorder="1" applyAlignment="1">
      <alignment horizontal="left"/>
    </xf>
    <xf numFmtId="0" fontId="37" fillId="55" borderId="28" xfId="0" applyFont="1" applyFill="1" applyBorder="1" applyAlignment="1">
      <alignment horizontal="left"/>
    </xf>
    <xf numFmtId="0" fontId="37" fillId="55" borderId="18" xfId="0" applyFont="1" applyFill="1" applyBorder="1" applyAlignment="1">
      <alignment horizontal="left"/>
    </xf>
    <xf numFmtId="0" fontId="62" fillId="16" borderId="9" xfId="0" applyFont="1" applyFill="1" applyBorder="1" applyAlignment="1">
      <alignment horizontal="center" vertical="center" wrapText="1"/>
    </xf>
    <xf numFmtId="0" fontId="37" fillId="55" borderId="1" xfId="0" applyFont="1" applyFill="1" applyBorder="1" applyAlignment="1">
      <alignment horizontal="left"/>
    </xf>
    <xf numFmtId="0" fontId="37" fillId="55" borderId="7" xfId="0" applyFont="1" applyFill="1" applyBorder="1" applyAlignment="1">
      <alignment horizontal="left"/>
    </xf>
    <xf numFmtId="0" fontId="56" fillId="14" borderId="48" xfId="0" applyFont="1" applyFill="1" applyBorder="1" applyAlignment="1">
      <alignment horizontal="center" vertical="center" textRotation="90"/>
    </xf>
    <xf numFmtId="0" fontId="56" fillId="14" borderId="13" xfId="0" applyFont="1" applyFill="1" applyBorder="1" applyAlignment="1">
      <alignment horizontal="center" vertical="center" textRotation="90"/>
    </xf>
    <xf numFmtId="0" fontId="56" fillId="14" borderId="14" xfId="0" applyFont="1" applyFill="1" applyBorder="1" applyAlignment="1">
      <alignment horizontal="center" vertical="center" textRotation="90"/>
    </xf>
    <xf numFmtId="0" fontId="62" fillId="24" borderId="9" xfId="0" applyFont="1" applyFill="1" applyBorder="1" applyAlignment="1">
      <alignment horizontal="center" vertical="center" wrapText="1"/>
    </xf>
    <xf numFmtId="0" fontId="62" fillId="24" borderId="10" xfId="0" applyFont="1" applyFill="1" applyBorder="1" applyAlignment="1">
      <alignment horizontal="center" vertical="center" wrapText="1"/>
    </xf>
    <xf numFmtId="0" fontId="62" fillId="19" borderId="9" xfId="0" applyFont="1" applyFill="1" applyBorder="1" applyAlignment="1">
      <alignment horizontal="center" vertical="center" wrapText="1"/>
    </xf>
    <xf numFmtId="0" fontId="62" fillId="17" borderId="9" xfId="0" applyFont="1" applyFill="1" applyBorder="1" applyAlignment="1">
      <alignment horizontal="center" vertical="center" wrapText="1"/>
    </xf>
    <xf numFmtId="0" fontId="62" fillId="21" borderId="9" xfId="0" applyFont="1" applyFill="1" applyBorder="1" applyAlignment="1">
      <alignment horizontal="center" vertical="center" wrapText="1"/>
    </xf>
    <xf numFmtId="0" fontId="62" fillId="22" borderId="9" xfId="0" applyFont="1" applyFill="1" applyBorder="1" applyAlignment="1">
      <alignment horizontal="center" vertical="center" wrapText="1"/>
    </xf>
    <xf numFmtId="0" fontId="62" fillId="20" borderId="9" xfId="0" applyFont="1" applyFill="1" applyBorder="1" applyAlignment="1">
      <alignment horizontal="center" vertical="center" wrapText="1"/>
    </xf>
    <xf numFmtId="0" fontId="56" fillId="54" borderId="75" xfId="0" applyFont="1" applyFill="1" applyBorder="1" applyAlignment="1">
      <alignment horizontal="center" vertical="center" textRotation="90"/>
    </xf>
    <xf numFmtId="0" fontId="56" fillId="54" borderId="47" xfId="0" applyFont="1" applyFill="1" applyBorder="1" applyAlignment="1">
      <alignment horizontal="center" vertical="center" textRotation="90"/>
    </xf>
    <xf numFmtId="0" fontId="56" fillId="54" borderId="62" xfId="0" applyFont="1" applyFill="1" applyBorder="1" applyAlignment="1">
      <alignment horizontal="center" vertical="center" textRotation="90"/>
    </xf>
    <xf numFmtId="0" fontId="37" fillId="0" borderId="47" xfId="0" applyFont="1" applyBorder="1" applyAlignment="1">
      <alignment horizontal="left" vertical="center" wrapText="1"/>
    </xf>
    <xf numFmtId="0" fontId="62" fillId="0" borderId="58" xfId="0" applyFont="1" applyBorder="1" applyAlignment="1">
      <alignment horizontal="center" vertical="center"/>
    </xf>
    <xf numFmtId="0" fontId="62" fillId="14" borderId="50" xfId="0" applyFont="1" applyFill="1" applyBorder="1" applyAlignment="1">
      <alignment horizontal="center" vertical="center" wrapText="1"/>
    </xf>
    <xf numFmtId="0" fontId="62" fillId="14" borderId="24" xfId="0" applyFont="1" applyFill="1" applyBorder="1" applyAlignment="1">
      <alignment horizontal="center" vertical="center" wrapText="1"/>
    </xf>
    <xf numFmtId="0" fontId="62" fillId="14" borderId="48" xfId="0" applyFont="1" applyFill="1" applyBorder="1" applyAlignment="1">
      <alignment horizontal="center" vertical="center" textRotation="91" wrapText="1"/>
    </xf>
    <xf numFmtId="0" fontId="62" fillId="14" borderId="14" xfId="0" applyFont="1" applyFill="1" applyBorder="1" applyAlignment="1">
      <alignment horizontal="center" vertical="center" textRotation="91" wrapText="1"/>
    </xf>
    <xf numFmtId="0" fontId="62" fillId="13" borderId="9" xfId="0" applyFont="1" applyFill="1" applyBorder="1" applyAlignment="1">
      <alignment horizontal="center" vertical="center" wrapText="1"/>
    </xf>
    <xf numFmtId="0" fontId="62" fillId="15" borderId="9" xfId="0" applyFont="1" applyFill="1" applyBorder="1" applyAlignment="1">
      <alignment horizontal="center" vertical="center" wrapText="1"/>
    </xf>
    <xf numFmtId="0" fontId="62" fillId="18" borderId="9" xfId="0" applyFont="1" applyFill="1" applyBorder="1" applyAlignment="1">
      <alignment horizontal="center" vertical="center" wrapText="1"/>
    </xf>
    <xf numFmtId="0" fontId="56" fillId="14" borderId="15" xfId="0" applyFont="1" applyFill="1" applyBorder="1" applyAlignment="1">
      <alignment horizontal="center" vertical="center" textRotation="90"/>
    </xf>
    <xf numFmtId="0" fontId="56" fillId="14" borderId="60" xfId="0" applyFont="1" applyFill="1" applyBorder="1" applyAlignment="1">
      <alignment horizontal="center" vertical="center" textRotation="90"/>
    </xf>
    <xf numFmtId="0" fontId="62" fillId="23" borderId="9" xfId="0" applyFont="1" applyFill="1" applyBorder="1" applyAlignment="1">
      <alignment horizontal="center" vertical="center" wrapText="1"/>
    </xf>
    <xf numFmtId="0" fontId="63" fillId="58" borderId="56" xfId="0" applyFont="1" applyFill="1" applyBorder="1" applyAlignment="1">
      <alignment horizontal="center" vertical="center" textRotation="90"/>
    </xf>
    <xf numFmtId="0" fontId="63" fillId="58" borderId="53" xfId="0" applyFont="1" applyFill="1" applyBorder="1" applyAlignment="1">
      <alignment horizontal="center" vertical="center" textRotation="90"/>
    </xf>
    <xf numFmtId="0" fontId="56" fillId="36" borderId="62" xfId="0" applyFont="1" applyFill="1" applyBorder="1" applyAlignment="1">
      <alignment horizontal="center" vertical="center" textRotation="90"/>
    </xf>
    <xf numFmtId="0" fontId="56" fillId="36" borderId="57" xfId="0" applyFont="1" applyFill="1" applyBorder="1" applyAlignment="1">
      <alignment horizontal="center" vertical="center" textRotation="90"/>
    </xf>
    <xf numFmtId="0" fontId="56" fillId="29" borderId="65" xfId="0" applyFont="1" applyFill="1" applyBorder="1" applyAlignment="1">
      <alignment horizontal="center" vertical="center"/>
    </xf>
    <xf numFmtId="0" fontId="56" fillId="29" borderId="27" xfId="0" applyFont="1" applyFill="1" applyBorder="1" applyAlignment="1">
      <alignment horizontal="center" vertical="center"/>
    </xf>
    <xf numFmtId="0" fontId="56" fillId="30" borderId="46" xfId="0" applyFont="1" applyFill="1" applyBorder="1" applyAlignment="1">
      <alignment horizontal="center" vertical="center" wrapText="1"/>
    </xf>
    <xf numFmtId="0" fontId="56" fillId="30" borderId="27" xfId="0" applyFont="1" applyFill="1" applyBorder="1" applyAlignment="1">
      <alignment horizontal="center" vertical="center" wrapText="1"/>
    </xf>
    <xf numFmtId="0" fontId="56" fillId="27" borderId="65" xfId="0" applyFont="1" applyFill="1" applyBorder="1" applyAlignment="1">
      <alignment horizontal="center" vertical="center" wrapText="1"/>
    </xf>
    <xf numFmtId="0" fontId="56" fillId="27" borderId="68" xfId="0" applyFont="1" applyFill="1" applyBorder="1" applyAlignment="1">
      <alignment horizontal="center" vertical="center" wrapText="1"/>
    </xf>
    <xf numFmtId="49" fontId="56" fillId="36" borderId="35" xfId="0" applyNumberFormat="1" applyFont="1" applyFill="1" applyBorder="1" applyAlignment="1">
      <alignment horizontal="center" vertical="center" textRotation="90" wrapText="1"/>
    </xf>
    <xf numFmtId="49" fontId="56" fillId="36" borderId="15" xfId="0" applyNumberFormat="1" applyFont="1" applyFill="1" applyBorder="1" applyAlignment="1">
      <alignment horizontal="center" vertical="center" textRotation="90" wrapText="1"/>
    </xf>
    <xf numFmtId="49" fontId="56" fillId="36" borderId="54" xfId="0" applyNumberFormat="1" applyFont="1" applyFill="1" applyBorder="1" applyAlignment="1">
      <alignment horizontal="center" vertical="center" textRotation="90" wrapText="1"/>
    </xf>
    <xf numFmtId="49" fontId="56" fillId="36" borderId="48" xfId="0" applyNumberFormat="1" applyFont="1" applyFill="1" applyBorder="1" applyAlignment="1">
      <alignment horizontal="center" vertical="center" textRotation="90" wrapText="1"/>
    </xf>
    <xf numFmtId="49" fontId="56" fillId="36" borderId="13" xfId="0" applyNumberFormat="1" applyFont="1" applyFill="1" applyBorder="1" applyAlignment="1">
      <alignment horizontal="center" vertical="center" textRotation="90" wrapText="1"/>
    </xf>
    <xf numFmtId="49" fontId="56" fillId="36" borderId="14" xfId="0" applyNumberFormat="1" applyFont="1" applyFill="1" applyBorder="1" applyAlignment="1">
      <alignment horizontal="center" vertical="center" textRotation="90" wrapText="1"/>
    </xf>
    <xf numFmtId="0" fontId="56" fillId="20" borderId="65" xfId="0" applyFont="1" applyFill="1" applyBorder="1" applyAlignment="1">
      <alignment horizontal="center" vertical="center"/>
    </xf>
    <xf numFmtId="0" fontId="56" fillId="20" borderId="27" xfId="0" applyFont="1" applyFill="1" applyBorder="1" applyAlignment="1">
      <alignment horizontal="center" vertical="center"/>
    </xf>
    <xf numFmtId="0" fontId="56" fillId="25" borderId="46" xfId="0" applyFont="1" applyFill="1" applyBorder="1" applyAlignment="1">
      <alignment horizontal="center" vertical="center" wrapText="1"/>
    </xf>
    <xf numFmtId="0" fontId="56" fillId="25" borderId="27" xfId="0" applyFont="1" applyFill="1" applyBorder="1" applyAlignment="1">
      <alignment horizontal="center" vertical="center" wrapText="1"/>
    </xf>
    <xf numFmtId="0" fontId="56" fillId="19" borderId="65" xfId="0" applyFont="1" applyFill="1" applyBorder="1" applyAlignment="1">
      <alignment horizontal="center" vertical="center" wrapText="1"/>
    </xf>
    <xf numFmtId="0" fontId="56" fillId="19" borderId="27" xfId="0" applyFont="1" applyFill="1" applyBorder="1" applyAlignment="1">
      <alignment horizontal="center" vertical="center" wrapText="1"/>
    </xf>
    <xf numFmtId="0" fontId="62" fillId="36" borderId="66" xfId="0" applyFont="1" applyFill="1" applyBorder="1" applyAlignment="1">
      <alignment horizontal="center" vertical="center" textRotation="1"/>
    </xf>
    <xf numFmtId="0" fontId="62" fillId="36" borderId="67" xfId="0" applyFont="1" applyFill="1" applyBorder="1" applyAlignment="1">
      <alignment horizontal="center" vertical="center" textRotation="1"/>
    </xf>
    <xf numFmtId="0" fontId="62" fillId="36" borderId="35" xfId="0" applyFont="1" applyFill="1" applyBorder="1" applyAlignment="1">
      <alignment horizontal="center" vertical="center" textRotation="90"/>
    </xf>
    <xf numFmtId="0" fontId="62" fillId="36" borderId="15" xfId="0" applyFont="1" applyFill="1" applyBorder="1" applyAlignment="1">
      <alignment horizontal="center" vertical="center" textRotation="90"/>
    </xf>
    <xf numFmtId="0" fontId="62" fillId="36" borderId="54" xfId="0" applyFont="1" applyFill="1" applyBorder="1" applyAlignment="1">
      <alignment horizontal="center" vertical="center" textRotation="90"/>
    </xf>
    <xf numFmtId="0" fontId="56" fillId="26" borderId="65" xfId="0" applyFont="1" applyFill="1" applyBorder="1" applyAlignment="1">
      <alignment horizontal="center" vertical="center" wrapText="1"/>
    </xf>
    <xf numFmtId="0" fontId="56" fillId="26" borderId="27" xfId="0" applyFont="1" applyFill="1" applyBorder="1" applyAlignment="1">
      <alignment horizontal="center" vertical="center" wrapText="1"/>
    </xf>
    <xf numFmtId="0" fontId="56" fillId="36" borderId="63" xfId="0" applyFont="1" applyFill="1" applyBorder="1" applyAlignment="1">
      <alignment horizontal="center" vertical="center" textRotation="90"/>
    </xf>
    <xf numFmtId="0" fontId="56" fillId="36" borderId="48" xfId="0" applyFont="1" applyFill="1" applyBorder="1" applyAlignment="1">
      <alignment horizontal="center" vertical="center" textRotation="90"/>
    </xf>
    <xf numFmtId="0" fontId="56" fillId="36" borderId="13" xfId="0" applyFont="1" applyFill="1" applyBorder="1" applyAlignment="1">
      <alignment horizontal="center" vertical="center" textRotation="90"/>
    </xf>
    <xf numFmtId="0" fontId="56" fillId="36" borderId="14" xfId="0" applyFont="1" applyFill="1" applyBorder="1" applyAlignment="1">
      <alignment horizontal="center" vertical="center" textRotation="90"/>
    </xf>
    <xf numFmtId="0" fontId="56" fillId="22" borderId="65" xfId="0" applyFont="1" applyFill="1" applyBorder="1" applyAlignment="1">
      <alignment horizontal="center" vertical="center" wrapText="1"/>
    </xf>
    <xf numFmtId="0" fontId="56" fillId="22" borderId="27" xfId="0" applyFont="1" applyFill="1" applyBorder="1" applyAlignment="1">
      <alignment horizontal="center" vertical="center" wrapText="1"/>
    </xf>
    <xf numFmtId="0" fontId="56" fillId="36" borderId="56" xfId="0" applyFont="1" applyFill="1" applyBorder="1" applyAlignment="1">
      <alignment horizontal="center" vertical="center" textRotation="90"/>
    </xf>
    <xf numFmtId="0" fontId="56" fillId="36" borderId="53" xfId="0" applyFont="1" applyFill="1" applyBorder="1" applyAlignment="1">
      <alignment horizontal="center" vertical="center" textRotation="90"/>
    </xf>
    <xf numFmtId="0" fontId="56" fillId="36" borderId="64" xfId="0" applyFont="1" applyFill="1" applyBorder="1" applyAlignment="1">
      <alignment horizontal="center" vertical="center" textRotation="90"/>
    </xf>
    <xf numFmtId="0" fontId="63" fillId="58" borderId="56" xfId="0" applyFont="1" applyFill="1" applyBorder="1" applyAlignment="1">
      <alignment vertical="center" textRotation="90"/>
    </xf>
    <xf numFmtId="0" fontId="63" fillId="58" borderId="53" xfId="0" applyFont="1" applyFill="1" applyBorder="1" applyAlignment="1">
      <alignment vertical="center" textRotation="90"/>
    </xf>
    <xf numFmtId="0" fontId="63" fillId="58" borderId="64" xfId="0" applyFont="1" applyFill="1" applyBorder="1" applyAlignment="1">
      <alignment vertical="center" textRotation="90"/>
    </xf>
    <xf numFmtId="0" fontId="64" fillId="3" borderId="0" xfId="0" applyFont="1" applyFill="1" applyBorder="1" applyAlignment="1">
      <alignment horizontal="left" vertical="center"/>
    </xf>
    <xf numFmtId="0" fontId="62" fillId="36" borderId="48" xfId="0" applyFont="1" applyFill="1" applyBorder="1" applyAlignment="1">
      <alignment horizontal="center" vertical="center" textRotation="90"/>
    </xf>
    <xf numFmtId="0" fontId="62" fillId="36" borderId="13" xfId="0" applyFont="1" applyFill="1" applyBorder="1" applyAlignment="1">
      <alignment horizontal="center" vertical="center" textRotation="90"/>
    </xf>
    <xf numFmtId="0" fontId="62" fillId="36" borderId="14" xfId="0" applyFont="1" applyFill="1" applyBorder="1" applyAlignment="1">
      <alignment horizontal="center" vertical="center" textRotation="90"/>
    </xf>
    <xf numFmtId="49" fontId="56" fillId="36" borderId="51" xfId="0" applyNumberFormat="1" applyFont="1" applyFill="1" applyBorder="1" applyAlignment="1">
      <alignment horizontal="center" vertical="center" textRotation="90" wrapText="1"/>
    </xf>
    <xf numFmtId="49" fontId="56" fillId="36" borderId="60" xfId="0" applyNumberFormat="1" applyFont="1" applyFill="1" applyBorder="1" applyAlignment="1">
      <alignment horizontal="center" vertical="center" textRotation="90" wrapText="1"/>
    </xf>
    <xf numFmtId="49" fontId="56" fillId="36" borderId="48" xfId="0" applyNumberFormat="1" applyFont="1" applyFill="1" applyBorder="1" applyAlignment="1">
      <alignment horizontal="center" vertical="center" textRotation="90"/>
    </xf>
    <xf numFmtId="49" fontId="56" fillId="36" borderId="13" xfId="0" applyNumberFormat="1" applyFont="1" applyFill="1" applyBorder="1" applyAlignment="1">
      <alignment horizontal="center" vertical="center" textRotation="90"/>
    </xf>
    <xf numFmtId="49" fontId="56" fillId="36" borderId="14" xfId="0" applyNumberFormat="1" applyFont="1" applyFill="1" applyBorder="1" applyAlignment="1">
      <alignment horizontal="center" vertical="center" textRotation="90"/>
    </xf>
    <xf numFmtId="0" fontId="62" fillId="36" borderId="51" xfId="0" applyFont="1" applyFill="1" applyBorder="1" applyAlignment="1">
      <alignment horizontal="center" vertical="center" textRotation="90"/>
    </xf>
    <xf numFmtId="0" fontId="62" fillId="36" borderId="60" xfId="0" applyFont="1" applyFill="1" applyBorder="1" applyAlignment="1">
      <alignment horizontal="center" vertical="center" textRotation="90"/>
    </xf>
    <xf numFmtId="0" fontId="56" fillId="36" borderId="51" xfId="0" applyFont="1" applyFill="1" applyBorder="1" applyAlignment="1">
      <alignment horizontal="center" vertical="center" textRotation="90"/>
    </xf>
    <xf numFmtId="0" fontId="56" fillId="36" borderId="15" xfId="0" applyFont="1" applyFill="1" applyBorder="1" applyAlignment="1">
      <alignment horizontal="center" vertical="center" textRotation="90"/>
    </xf>
    <xf numFmtId="0" fontId="56" fillId="36" borderId="60" xfId="0" applyFont="1" applyFill="1" applyBorder="1" applyAlignment="1">
      <alignment horizontal="center" vertical="center" textRotation="90"/>
    </xf>
    <xf numFmtId="0" fontId="37" fillId="38" borderId="15" xfId="0" applyFont="1" applyFill="1" applyBorder="1" applyAlignment="1">
      <alignment horizontal="center" vertical="center"/>
    </xf>
    <xf numFmtId="0" fontId="37" fillId="38" borderId="16" xfId="0" applyFont="1" applyFill="1" applyBorder="1" applyAlignment="1">
      <alignment horizontal="center" vertical="center"/>
    </xf>
    <xf numFmtId="0" fontId="37" fillId="30" borderId="15" xfId="0" applyFont="1" applyFill="1" applyBorder="1" applyAlignment="1">
      <alignment horizontal="center" vertical="center"/>
    </xf>
    <xf numFmtId="0" fontId="37" fillId="30" borderId="16" xfId="0" applyFont="1" applyFill="1" applyBorder="1" applyAlignment="1">
      <alignment horizontal="center" vertical="center"/>
    </xf>
    <xf numFmtId="0" fontId="37" fillId="34" borderId="15" xfId="0" applyFont="1" applyFill="1" applyBorder="1" applyAlignment="1">
      <alignment horizontal="center" vertical="center"/>
    </xf>
    <xf numFmtId="0" fontId="37" fillId="34" borderId="16" xfId="0" applyFont="1" applyFill="1" applyBorder="1" applyAlignment="1">
      <alignment horizontal="center" vertical="center"/>
    </xf>
    <xf numFmtId="0" fontId="37" fillId="35" borderId="15" xfId="0" applyFont="1" applyFill="1" applyBorder="1" applyAlignment="1">
      <alignment horizontal="center" vertical="center"/>
    </xf>
    <xf numFmtId="0" fontId="37" fillId="35" borderId="16" xfId="0" applyFont="1" applyFill="1" applyBorder="1" applyAlignment="1">
      <alignment horizontal="center" vertical="center"/>
    </xf>
    <xf numFmtId="0" fontId="37" fillId="36" borderId="15" xfId="0" applyFont="1" applyFill="1" applyBorder="1" applyAlignment="1">
      <alignment horizontal="center" vertical="center"/>
    </xf>
    <xf numFmtId="0" fontId="37" fillId="36" borderId="16" xfId="0" applyFont="1" applyFill="1" applyBorder="1" applyAlignment="1">
      <alignment horizontal="center" vertical="center"/>
    </xf>
    <xf numFmtId="0" fontId="37" fillId="27" borderId="15" xfId="0" applyFont="1" applyFill="1" applyBorder="1" applyAlignment="1">
      <alignment horizontal="center" vertical="center"/>
    </xf>
    <xf numFmtId="0" fontId="37" fillId="27" borderId="16" xfId="0" applyFont="1" applyFill="1" applyBorder="1" applyAlignment="1">
      <alignment horizontal="center" vertical="center"/>
    </xf>
    <xf numFmtId="0" fontId="37" fillId="37" borderId="15" xfId="0" applyFont="1" applyFill="1" applyBorder="1" applyAlignment="1">
      <alignment horizontal="center" vertical="center"/>
    </xf>
    <xf numFmtId="0" fontId="37" fillId="37" borderId="16" xfId="0" applyFont="1" applyFill="1" applyBorder="1" applyAlignment="1">
      <alignment horizontal="center" vertical="center"/>
    </xf>
    <xf numFmtId="0" fontId="56" fillId="34" borderId="15" xfId="0" applyFont="1" applyFill="1" applyBorder="1" applyAlignment="1">
      <alignment horizontal="center" wrapText="1"/>
    </xf>
    <xf numFmtId="0" fontId="56" fillId="34" borderId="16" xfId="0" applyFont="1" applyFill="1" applyBorder="1" applyAlignment="1">
      <alignment horizontal="center" wrapText="1"/>
    </xf>
    <xf numFmtId="0" fontId="56" fillId="32" borderId="15" xfId="0" applyFont="1" applyFill="1" applyBorder="1" applyAlignment="1">
      <alignment horizontal="center" wrapText="1"/>
    </xf>
    <xf numFmtId="0" fontId="56" fillId="32" borderId="16" xfId="0" applyFont="1" applyFill="1" applyBorder="1" applyAlignment="1">
      <alignment horizontal="center" wrapText="1"/>
    </xf>
    <xf numFmtId="0" fontId="56" fillId="35" borderId="15" xfId="0" applyFont="1" applyFill="1" applyBorder="1" applyAlignment="1">
      <alignment horizontal="center" wrapText="1"/>
    </xf>
    <xf numFmtId="0" fontId="56" fillId="35" borderId="16" xfId="0" applyFont="1" applyFill="1" applyBorder="1" applyAlignment="1">
      <alignment horizontal="center" wrapText="1"/>
    </xf>
    <xf numFmtId="0" fontId="56" fillId="38" borderId="15" xfId="0" applyFont="1" applyFill="1" applyBorder="1" applyAlignment="1">
      <alignment horizontal="center" wrapText="1"/>
    </xf>
    <xf numFmtId="0" fontId="56" fillId="38" borderId="16" xfId="0" applyFont="1" applyFill="1" applyBorder="1" applyAlignment="1">
      <alignment horizontal="center" wrapText="1"/>
    </xf>
    <xf numFmtId="0" fontId="59" fillId="39" borderId="17" xfId="0" applyFont="1" applyFill="1" applyBorder="1" applyAlignment="1">
      <alignment horizontal="center" vertical="center" textRotation="90"/>
    </xf>
    <xf numFmtId="0" fontId="59" fillId="39" borderId="19" xfId="0" applyFont="1" applyFill="1" applyBorder="1" applyAlignment="1">
      <alignment horizontal="center" vertical="center" textRotation="90"/>
    </xf>
    <xf numFmtId="0" fontId="56" fillId="36" borderId="15" xfId="0" applyFont="1" applyFill="1" applyBorder="1" applyAlignment="1">
      <alignment horizontal="center" wrapText="1"/>
    </xf>
    <xf numFmtId="0" fontId="56" fillId="36" borderId="16" xfId="0" applyFont="1" applyFill="1" applyBorder="1" applyAlignment="1">
      <alignment horizontal="center" wrapText="1"/>
    </xf>
    <xf numFmtId="0" fontId="56" fillId="31" borderId="15" xfId="0" applyFont="1" applyFill="1" applyBorder="1" applyAlignment="1">
      <alignment horizontal="center" wrapText="1"/>
    </xf>
    <xf numFmtId="0" fontId="56" fillId="31" borderId="16" xfId="0" applyFont="1" applyFill="1" applyBorder="1" applyAlignment="1">
      <alignment horizontal="center" wrapText="1"/>
    </xf>
    <xf numFmtId="0" fontId="56" fillId="27" borderId="15" xfId="0" applyFont="1" applyFill="1" applyBorder="1" applyAlignment="1">
      <alignment horizontal="center" wrapText="1"/>
    </xf>
    <xf numFmtId="0" fontId="56" fillId="27" borderId="16" xfId="0" applyFont="1" applyFill="1" applyBorder="1" applyAlignment="1">
      <alignment horizontal="center" wrapText="1"/>
    </xf>
    <xf numFmtId="0" fontId="56" fillId="37" borderId="15" xfId="0" applyFont="1" applyFill="1" applyBorder="1" applyAlignment="1">
      <alignment horizontal="center" wrapText="1"/>
    </xf>
    <xf numFmtId="0" fontId="56" fillId="37" borderId="16" xfId="0" applyFont="1" applyFill="1" applyBorder="1" applyAlignment="1">
      <alignment horizontal="center" wrapText="1"/>
    </xf>
    <xf numFmtId="0" fontId="59" fillId="39" borderId="65" xfId="0" applyFont="1" applyFill="1" applyBorder="1" applyAlignment="1">
      <alignment horizontal="center" vertical="center" textRotation="90"/>
    </xf>
    <xf numFmtId="0" fontId="59" fillId="39" borderId="25" xfId="0" applyFont="1" applyFill="1" applyBorder="1" applyAlignment="1">
      <alignment horizontal="center" vertical="center" textRotation="90"/>
    </xf>
    <xf numFmtId="0" fontId="59" fillId="39" borderId="61" xfId="0" applyFont="1" applyFill="1" applyBorder="1" applyAlignment="1">
      <alignment horizontal="center" vertical="center" textRotation="90"/>
    </xf>
    <xf numFmtId="0" fontId="62" fillId="3" borderId="0" xfId="0" applyFont="1" applyFill="1" applyBorder="1" applyAlignment="1">
      <alignment horizontal="left" vertical="center"/>
    </xf>
    <xf numFmtId="0" fontId="56" fillId="30" borderId="15" xfId="0" applyFont="1" applyFill="1" applyBorder="1" applyAlignment="1">
      <alignment horizontal="center" wrapText="1"/>
    </xf>
    <xf numFmtId="0" fontId="56" fillId="30" borderId="16" xfId="0" applyFont="1" applyFill="1" applyBorder="1" applyAlignment="1">
      <alignment horizontal="center" wrapText="1"/>
    </xf>
    <xf numFmtId="0" fontId="56" fillId="33" borderId="15" xfId="0" applyFont="1" applyFill="1" applyBorder="1" applyAlignment="1">
      <alignment horizontal="center" wrapText="1"/>
    </xf>
    <xf numFmtId="0" fontId="56" fillId="33" borderId="16" xfId="0" applyFont="1" applyFill="1" applyBorder="1" applyAlignment="1">
      <alignment horizontal="center" wrapText="1"/>
    </xf>
    <xf numFmtId="0" fontId="56" fillId="25" borderId="15" xfId="0" applyFont="1" applyFill="1" applyBorder="1" applyAlignment="1">
      <alignment horizontal="center" wrapText="1"/>
    </xf>
    <xf numFmtId="0" fontId="56" fillId="25" borderId="16" xfId="0" applyFont="1" applyFill="1" applyBorder="1" applyAlignment="1">
      <alignment horizontal="center" wrapText="1"/>
    </xf>
    <xf numFmtId="0" fontId="62" fillId="39" borderId="65" xfId="0" applyFont="1" applyFill="1" applyBorder="1" applyAlignment="1">
      <alignment horizontal="center" vertical="center"/>
    </xf>
    <xf numFmtId="0" fontId="62" fillId="39" borderId="61" xfId="0" applyFont="1" applyFill="1" applyBorder="1" applyAlignment="1">
      <alignment horizontal="center" vertical="center"/>
    </xf>
    <xf numFmtId="0" fontId="56" fillId="39" borderId="27" xfId="0" applyFont="1" applyFill="1" applyBorder="1" applyAlignment="1">
      <alignment horizontal="left" vertical="center" wrapText="1"/>
    </xf>
    <xf numFmtId="0" fontId="56" fillId="39" borderId="31" xfId="0" applyFont="1" applyFill="1" applyBorder="1" applyAlignment="1">
      <alignment horizontal="left" vertical="center" wrapText="1"/>
    </xf>
    <xf numFmtId="0" fontId="56" fillId="15" borderId="56" xfId="0" applyFont="1" applyFill="1" applyBorder="1" applyAlignment="1">
      <alignment horizontal="center" vertical="center" textRotation="90"/>
    </xf>
    <xf numFmtId="0" fontId="56" fillId="15" borderId="53" xfId="0" applyFont="1" applyFill="1" applyBorder="1" applyAlignment="1">
      <alignment horizontal="center" vertical="center" textRotation="90"/>
    </xf>
    <xf numFmtId="0" fontId="56" fillId="15" borderId="64" xfId="0" applyFont="1" applyFill="1" applyBorder="1" applyAlignment="1">
      <alignment horizontal="center" vertical="center" textRotation="90"/>
    </xf>
    <xf numFmtId="49" fontId="56" fillId="57" borderId="50" xfId="0" applyNumberFormat="1" applyFont="1" applyFill="1" applyBorder="1" applyAlignment="1">
      <alignment horizontal="center" vertical="center" textRotation="90" wrapText="1"/>
    </xf>
    <xf numFmtId="49" fontId="56" fillId="57" borderId="11" xfId="0" applyNumberFormat="1" applyFont="1" applyFill="1" applyBorder="1" applyAlignment="1">
      <alignment horizontal="center" vertical="center" textRotation="90" wrapText="1"/>
    </xf>
    <xf numFmtId="49" fontId="56" fillId="57" borderId="24" xfId="0" applyNumberFormat="1" applyFont="1" applyFill="1" applyBorder="1" applyAlignment="1">
      <alignment horizontal="center" vertical="center" textRotation="90" wrapText="1"/>
    </xf>
    <xf numFmtId="0" fontId="54" fillId="57" borderId="1" xfId="0" applyFont="1" applyFill="1" applyBorder="1" applyAlignment="1">
      <alignment horizontal="left" vertical="top" wrapText="1"/>
    </xf>
    <xf numFmtId="0" fontId="54" fillId="57" borderId="7" xfId="0" applyFont="1" applyFill="1" applyBorder="1" applyAlignment="1">
      <alignment horizontal="left" vertical="top" wrapText="1"/>
    </xf>
    <xf numFmtId="49" fontId="56" fillId="57" borderId="46" xfId="0" applyNumberFormat="1" applyFont="1" applyFill="1" applyBorder="1" applyAlignment="1">
      <alignment horizontal="center" vertical="center" textRotation="90" wrapText="1"/>
    </xf>
    <xf numFmtId="49" fontId="56" fillId="57" borderId="42" xfId="0" applyNumberFormat="1" applyFont="1" applyFill="1" applyBorder="1" applyAlignment="1">
      <alignment horizontal="center" vertical="center" textRotation="90" wrapText="1"/>
    </xf>
    <xf numFmtId="49" fontId="56" fillId="57" borderId="59" xfId="0" applyNumberFormat="1" applyFont="1" applyFill="1" applyBorder="1" applyAlignment="1">
      <alignment horizontal="center" vertical="center" textRotation="90" wrapText="1"/>
    </xf>
    <xf numFmtId="49" fontId="56" fillId="56" borderId="46" xfId="0" applyNumberFormat="1" applyFont="1" applyFill="1" applyBorder="1" applyAlignment="1">
      <alignment horizontal="center" vertical="center" textRotation="90" wrapText="1"/>
    </xf>
    <xf numFmtId="49" fontId="56" fillId="56" borderId="42" xfId="0" applyNumberFormat="1" applyFont="1" applyFill="1" applyBorder="1" applyAlignment="1">
      <alignment horizontal="center" vertical="center" textRotation="90" wrapText="1"/>
    </xf>
    <xf numFmtId="49" fontId="56" fillId="56" borderId="59" xfId="0" applyNumberFormat="1" applyFont="1" applyFill="1" applyBorder="1" applyAlignment="1">
      <alignment horizontal="center" vertical="center" textRotation="90" wrapText="1"/>
    </xf>
    <xf numFmtId="0" fontId="54" fillId="56" borderId="21" xfId="0" applyFont="1" applyFill="1" applyBorder="1" applyAlignment="1">
      <alignment horizontal="left" vertical="top" wrapText="1"/>
    </xf>
    <xf numFmtId="0" fontId="54" fillId="56" borderId="34" xfId="0" applyFont="1" applyFill="1" applyBorder="1" applyAlignment="1">
      <alignment horizontal="left" vertical="top" wrapText="1"/>
    </xf>
    <xf numFmtId="0" fontId="54" fillId="56" borderId="16" xfId="0" applyFont="1" applyFill="1" applyBorder="1" applyAlignment="1">
      <alignment horizontal="left" vertical="top" wrapText="1"/>
    </xf>
    <xf numFmtId="49" fontId="56" fillId="57" borderId="65" xfId="0" applyNumberFormat="1" applyFont="1" applyFill="1" applyBorder="1" applyAlignment="1">
      <alignment horizontal="center" vertical="center" textRotation="90" wrapText="1"/>
    </xf>
    <xf numFmtId="49" fontId="56" fillId="57" borderId="19" xfId="0" applyNumberFormat="1" applyFont="1" applyFill="1" applyBorder="1" applyAlignment="1">
      <alignment horizontal="center" vertical="center" textRotation="90" wrapText="1"/>
    </xf>
    <xf numFmtId="49" fontId="56" fillId="57" borderId="25" xfId="0" applyNumberFormat="1" applyFont="1" applyFill="1" applyBorder="1" applyAlignment="1">
      <alignment horizontal="center" vertical="center" textRotation="90" wrapText="1"/>
    </xf>
    <xf numFmtId="0" fontId="64" fillId="0" borderId="0" xfId="0" applyFont="1" applyBorder="1" applyAlignment="1">
      <alignment horizontal="left" vertical="center"/>
    </xf>
    <xf numFmtId="0" fontId="56" fillId="15" borderId="65" xfId="0" applyFont="1" applyFill="1" applyBorder="1" applyAlignment="1">
      <alignment horizontal="center" vertical="center"/>
    </xf>
    <xf numFmtId="0" fontId="56" fillId="15" borderId="41" xfId="0" applyFont="1" applyFill="1" applyBorder="1" applyAlignment="1">
      <alignment horizontal="center" vertical="center"/>
    </xf>
    <xf numFmtId="0" fontId="0" fillId="55" borderId="6" xfId="0" applyFill="1" applyBorder="1" applyAlignment="1">
      <alignment horizontal="left" wrapText="1"/>
    </xf>
    <xf numFmtId="0" fontId="0" fillId="55" borderId="33" xfId="0" applyFill="1" applyBorder="1" applyAlignment="1">
      <alignment horizontal="left" wrapText="1"/>
    </xf>
    <xf numFmtId="0" fontId="0" fillId="55" borderId="20" xfId="0" applyFill="1" applyBorder="1" applyAlignment="1">
      <alignment horizontal="left" wrapText="1"/>
    </xf>
    <xf numFmtId="49" fontId="56" fillId="25" borderId="4" xfId="0" applyNumberFormat="1" applyFont="1" applyFill="1" applyBorder="1" applyAlignment="1">
      <alignment horizontal="center" vertical="center" textRotation="90" wrapText="1"/>
    </xf>
    <xf numFmtId="49" fontId="56" fillId="25" borderId="6" xfId="0" applyNumberFormat="1" applyFont="1" applyFill="1" applyBorder="1" applyAlignment="1">
      <alignment horizontal="center" vertical="center" textRotation="90" wrapText="1"/>
    </xf>
    <xf numFmtId="49" fontId="56" fillId="25" borderId="8" xfId="0" applyNumberFormat="1" applyFont="1" applyFill="1" applyBorder="1" applyAlignment="1">
      <alignment horizontal="center" vertical="center" textRotation="90" wrapText="1"/>
    </xf>
    <xf numFmtId="0" fontId="54" fillId="25" borderId="1" xfId="0" applyFont="1" applyFill="1" applyBorder="1" applyAlignment="1">
      <alignment horizontal="left" vertical="top" wrapText="1"/>
    </xf>
    <xf numFmtId="0" fontId="54" fillId="25" borderId="7" xfId="0" applyFont="1" applyFill="1" applyBorder="1" applyAlignment="1">
      <alignment horizontal="left" vertical="top" wrapText="1"/>
    </xf>
    <xf numFmtId="49" fontId="56" fillId="45" borderId="4" xfId="0" applyNumberFormat="1" applyFont="1" applyFill="1" applyBorder="1" applyAlignment="1">
      <alignment horizontal="center" vertical="center" textRotation="90" wrapText="1"/>
    </xf>
    <xf numFmtId="49" fontId="56" fillId="45" borderId="6" xfId="0" applyNumberFormat="1" applyFont="1" applyFill="1" applyBorder="1" applyAlignment="1">
      <alignment horizontal="center" vertical="center" textRotation="90" wrapText="1"/>
    </xf>
    <xf numFmtId="49" fontId="56" fillId="45" borderId="8" xfId="0" applyNumberFormat="1" applyFont="1" applyFill="1" applyBorder="1" applyAlignment="1">
      <alignment horizontal="center" vertical="center" textRotation="90" wrapText="1"/>
    </xf>
    <xf numFmtId="49" fontId="56" fillId="40" borderId="50" xfId="0" applyNumberFormat="1" applyFont="1" applyFill="1" applyBorder="1" applyAlignment="1">
      <alignment horizontal="center" vertical="center" textRotation="90" wrapText="1"/>
    </xf>
    <xf numFmtId="49" fontId="56" fillId="40" borderId="11" xfId="0" applyNumberFormat="1" applyFont="1" applyFill="1" applyBorder="1" applyAlignment="1">
      <alignment horizontal="center" vertical="center" textRotation="90" wrapText="1"/>
    </xf>
    <xf numFmtId="49" fontId="56" fillId="40" borderId="24" xfId="0" applyNumberFormat="1" applyFont="1" applyFill="1" applyBorder="1" applyAlignment="1">
      <alignment horizontal="center" vertical="center" textRotation="90" wrapText="1"/>
    </xf>
    <xf numFmtId="0" fontId="56" fillId="15" borderId="48" xfId="0" applyFont="1" applyFill="1" applyBorder="1" applyAlignment="1">
      <alignment horizontal="center" vertical="center" textRotation="90"/>
    </xf>
    <xf numFmtId="0" fontId="56" fillId="15" borderId="13" xfId="0" applyFont="1" applyFill="1" applyBorder="1" applyAlignment="1">
      <alignment horizontal="center" vertical="center" textRotation="90"/>
    </xf>
    <xf numFmtId="0" fontId="56" fillId="15" borderId="14" xfId="0" applyFont="1" applyFill="1" applyBorder="1" applyAlignment="1">
      <alignment horizontal="center" vertical="center" textRotation="90"/>
    </xf>
    <xf numFmtId="0" fontId="54" fillId="43" borderId="1" xfId="0" applyFont="1" applyFill="1" applyBorder="1" applyAlignment="1">
      <alignment horizontal="left" vertical="top" wrapText="1"/>
    </xf>
    <xf numFmtId="0" fontId="54" fillId="43" borderId="7" xfId="0" applyFont="1" applyFill="1" applyBorder="1" applyAlignment="1">
      <alignment horizontal="left" vertical="top" wrapText="1"/>
    </xf>
    <xf numFmtId="0" fontId="56" fillId="15" borderId="15" xfId="0" applyFont="1" applyFill="1" applyBorder="1" applyAlignment="1">
      <alignment horizontal="center" vertical="center" textRotation="90"/>
    </xf>
    <xf numFmtId="0" fontId="54" fillId="39" borderId="1" xfId="0" applyFont="1" applyFill="1" applyBorder="1" applyAlignment="1">
      <alignment horizontal="left" vertical="top" wrapText="1"/>
    </xf>
    <xf numFmtId="0" fontId="54" fillId="39" borderId="7" xfId="0" applyFont="1" applyFill="1" applyBorder="1" applyAlignment="1">
      <alignment horizontal="left" vertical="top" wrapText="1"/>
    </xf>
    <xf numFmtId="49" fontId="56" fillId="39" borderId="4" xfId="0" applyNumberFormat="1" applyFont="1" applyFill="1" applyBorder="1" applyAlignment="1">
      <alignment horizontal="center" vertical="center" textRotation="90" wrapText="1"/>
    </xf>
    <xf numFmtId="49" fontId="56" fillId="39" borderId="6" xfId="0" applyNumberFormat="1" applyFont="1" applyFill="1" applyBorder="1" applyAlignment="1">
      <alignment horizontal="center" vertical="center" textRotation="90" wrapText="1"/>
    </xf>
    <xf numFmtId="49" fontId="56" fillId="39" borderId="8" xfId="0" applyNumberFormat="1" applyFont="1" applyFill="1" applyBorder="1" applyAlignment="1">
      <alignment horizontal="center" vertical="center" textRotation="90" wrapText="1"/>
    </xf>
    <xf numFmtId="49" fontId="56" fillId="29" borderId="4" xfId="0" applyNumberFormat="1" applyFont="1" applyFill="1" applyBorder="1" applyAlignment="1">
      <alignment horizontal="center" vertical="center" textRotation="90" wrapText="1"/>
    </xf>
    <xf numFmtId="49" fontId="56" fillId="29" borderId="6" xfId="0" applyNumberFormat="1" applyFont="1" applyFill="1" applyBorder="1" applyAlignment="1">
      <alignment horizontal="center" vertical="center" textRotation="90" wrapText="1"/>
    </xf>
    <xf numFmtId="49" fontId="56" fillId="29" borderId="8" xfId="0" applyNumberFormat="1" applyFont="1" applyFill="1" applyBorder="1" applyAlignment="1">
      <alignment horizontal="center" vertical="center" textRotation="90" wrapText="1"/>
    </xf>
    <xf numFmtId="49" fontId="56" fillId="46" borderId="4" xfId="0" applyNumberFormat="1" applyFont="1" applyFill="1" applyBorder="1" applyAlignment="1">
      <alignment horizontal="center" vertical="center" textRotation="90" wrapText="1"/>
    </xf>
    <xf numFmtId="49" fontId="56" fillId="46" borderId="6" xfId="0" applyNumberFormat="1" applyFont="1" applyFill="1" applyBorder="1" applyAlignment="1">
      <alignment horizontal="center" vertical="center" textRotation="90" wrapText="1"/>
    </xf>
    <xf numFmtId="49" fontId="56" fillId="46" borderId="8" xfId="0" applyNumberFormat="1" applyFont="1" applyFill="1" applyBorder="1" applyAlignment="1">
      <alignment horizontal="center" vertical="center" textRotation="90" wrapText="1"/>
    </xf>
    <xf numFmtId="0" fontId="56" fillId="15" borderId="60" xfId="0" applyFont="1" applyFill="1" applyBorder="1" applyAlignment="1">
      <alignment horizontal="center" vertical="center" textRotation="90"/>
    </xf>
    <xf numFmtId="49" fontId="56" fillId="47" borderId="4" xfId="0" applyNumberFormat="1" applyFont="1" applyFill="1" applyBorder="1" applyAlignment="1">
      <alignment horizontal="center" vertical="center" textRotation="90" wrapText="1"/>
    </xf>
    <xf numFmtId="49" fontId="56" fillId="47" borderId="6" xfId="0" applyNumberFormat="1" applyFont="1" applyFill="1" applyBorder="1" applyAlignment="1">
      <alignment horizontal="center" vertical="center" textRotation="90" wrapText="1"/>
    </xf>
    <xf numFmtId="49" fontId="56" fillId="47" borderId="8" xfId="0" applyNumberFormat="1" applyFont="1" applyFill="1" applyBorder="1" applyAlignment="1">
      <alignment horizontal="center" vertical="center" textRotation="90" wrapText="1"/>
    </xf>
    <xf numFmtId="0" fontId="54" fillId="47" borderId="1" xfId="0" applyFont="1" applyFill="1" applyBorder="1" applyAlignment="1">
      <alignment horizontal="left" vertical="top" wrapText="1"/>
    </xf>
    <xf numFmtId="0" fontId="54" fillId="47" borderId="7" xfId="0" applyFont="1" applyFill="1" applyBorder="1" applyAlignment="1">
      <alignment horizontal="left" vertical="top" wrapText="1"/>
    </xf>
    <xf numFmtId="0" fontId="54" fillId="40" borderId="1" xfId="0" applyFont="1" applyFill="1" applyBorder="1" applyAlignment="1">
      <alignment horizontal="left" vertical="top" wrapText="1"/>
    </xf>
    <xf numFmtId="0" fontId="54" fillId="40" borderId="7" xfId="0" applyFont="1" applyFill="1" applyBorder="1" applyAlignment="1">
      <alignment horizontal="left" vertical="top" wrapText="1"/>
    </xf>
    <xf numFmtId="0" fontId="54" fillId="46" borderId="1" xfId="0" applyFont="1" applyFill="1" applyBorder="1" applyAlignment="1">
      <alignment horizontal="left" vertical="top" wrapText="1"/>
    </xf>
    <xf numFmtId="0" fontId="54" fillId="46" borderId="7" xfId="0" applyFont="1" applyFill="1" applyBorder="1" applyAlignment="1">
      <alignment horizontal="left" vertical="top" wrapText="1"/>
    </xf>
    <xf numFmtId="0" fontId="54" fillId="30" borderId="1" xfId="0" applyFont="1" applyFill="1" applyBorder="1" applyAlignment="1">
      <alignment horizontal="left" vertical="top" wrapText="1"/>
    </xf>
    <xf numFmtId="0" fontId="54" fillId="30" borderId="7" xfId="0" applyFont="1" applyFill="1" applyBorder="1" applyAlignment="1">
      <alignment horizontal="left" vertical="top" wrapText="1"/>
    </xf>
    <xf numFmtId="0" fontId="54" fillId="41" borderId="1" xfId="0" applyFont="1" applyFill="1" applyBorder="1" applyAlignment="1">
      <alignment horizontal="left" vertical="top" wrapText="1"/>
    </xf>
    <xf numFmtId="0" fontId="54" fillId="41" borderId="7" xfId="0" applyFont="1" applyFill="1" applyBorder="1" applyAlignment="1">
      <alignment horizontal="left" vertical="top" wrapText="1"/>
    </xf>
    <xf numFmtId="49" fontId="56" fillId="41" borderId="50" xfId="0" applyNumberFormat="1" applyFont="1" applyFill="1" applyBorder="1" applyAlignment="1">
      <alignment horizontal="center" vertical="center" textRotation="90" wrapText="1"/>
    </xf>
    <xf numFmtId="49" fontId="56" fillId="41" borderId="11" xfId="0" applyNumberFormat="1" applyFont="1" applyFill="1" applyBorder="1" applyAlignment="1">
      <alignment horizontal="center" vertical="center" textRotation="90" wrapText="1"/>
    </xf>
    <xf numFmtId="49" fontId="56" fillId="41" borderId="24" xfId="0" applyNumberFormat="1" applyFont="1" applyFill="1" applyBorder="1" applyAlignment="1">
      <alignment horizontal="center" vertical="center" textRotation="90" wrapText="1"/>
    </xf>
    <xf numFmtId="0" fontId="54" fillId="42" borderId="1" xfId="0" applyFont="1" applyFill="1" applyBorder="1" applyAlignment="1">
      <alignment horizontal="left" vertical="top" wrapText="1"/>
    </xf>
    <xf numFmtId="0" fontId="54" fillId="42" borderId="7" xfId="0" applyFont="1" applyFill="1" applyBorder="1" applyAlignment="1">
      <alignment horizontal="left" vertical="top" wrapText="1"/>
    </xf>
    <xf numFmtId="0" fontId="54" fillId="44" borderId="1" xfId="0" applyFont="1" applyFill="1" applyBorder="1" applyAlignment="1">
      <alignment horizontal="left" vertical="top" wrapText="1"/>
    </xf>
    <xf numFmtId="0" fontId="54" fillId="44" borderId="7" xfId="0" applyFont="1" applyFill="1" applyBorder="1" applyAlignment="1">
      <alignment horizontal="left" vertical="top" wrapText="1"/>
    </xf>
    <xf numFmtId="49" fontId="56" fillId="42" borderId="50" xfId="0" applyNumberFormat="1" applyFont="1" applyFill="1" applyBorder="1" applyAlignment="1">
      <alignment horizontal="center" vertical="center" textRotation="90" wrapText="1"/>
    </xf>
    <xf numFmtId="49" fontId="56" fillId="42" borderId="11" xfId="0" applyNumberFormat="1" applyFont="1" applyFill="1" applyBorder="1" applyAlignment="1">
      <alignment horizontal="center" vertical="center" textRotation="90" wrapText="1"/>
    </xf>
    <xf numFmtId="49" fontId="56" fillId="42" borderId="24" xfId="0" applyNumberFormat="1" applyFont="1" applyFill="1" applyBorder="1" applyAlignment="1">
      <alignment horizontal="center" vertical="center" textRotation="90" wrapText="1"/>
    </xf>
    <xf numFmtId="0" fontId="0" fillId="55" borderId="61" xfId="0" applyFill="1" applyBorder="1" applyAlignment="1">
      <alignment horizontal="center" wrapText="1"/>
    </xf>
    <xf numFmtId="0" fontId="0" fillId="55" borderId="33" xfId="0" applyFill="1" applyBorder="1" applyAlignment="1">
      <alignment horizontal="center" wrapText="1"/>
    </xf>
    <xf numFmtId="0" fontId="0" fillId="55" borderId="20" xfId="0" applyFill="1" applyBorder="1" applyAlignment="1">
      <alignment horizontal="center" wrapText="1"/>
    </xf>
    <xf numFmtId="49" fontId="56" fillId="43" borderId="50" xfId="0" applyNumberFormat="1" applyFont="1" applyFill="1" applyBorder="1" applyAlignment="1">
      <alignment horizontal="center" vertical="center" textRotation="90" wrapText="1"/>
    </xf>
    <xf numFmtId="49" fontId="56" fillId="43" borderId="11" xfId="0" applyNumberFormat="1" applyFont="1" applyFill="1" applyBorder="1" applyAlignment="1">
      <alignment horizontal="center" vertical="center" textRotation="90" wrapText="1"/>
    </xf>
    <xf numFmtId="49" fontId="56" fillId="43" borderId="24" xfId="0" applyNumberFormat="1" applyFont="1" applyFill="1" applyBorder="1" applyAlignment="1">
      <alignment horizontal="center" vertical="center" textRotation="90" wrapText="1"/>
    </xf>
    <xf numFmtId="49" fontId="56" fillId="44" borderId="4" xfId="0" applyNumberFormat="1" applyFont="1" applyFill="1" applyBorder="1" applyAlignment="1">
      <alignment horizontal="center" vertical="center" textRotation="90" wrapText="1"/>
    </xf>
    <xf numFmtId="49" fontId="56" fillId="44" borderId="6" xfId="0" applyNumberFormat="1" applyFont="1" applyFill="1" applyBorder="1" applyAlignment="1">
      <alignment horizontal="center" vertical="center" textRotation="90" wrapText="1"/>
    </xf>
    <xf numFmtId="49" fontId="56" fillId="44" borderId="8" xfId="0" applyNumberFormat="1" applyFont="1" applyFill="1" applyBorder="1" applyAlignment="1">
      <alignment horizontal="center" vertical="center" textRotation="90" wrapText="1"/>
    </xf>
    <xf numFmtId="0" fontId="54" fillId="45" borderId="1" xfId="0" applyFont="1" applyFill="1" applyBorder="1" applyAlignment="1">
      <alignment horizontal="left" vertical="top" wrapText="1"/>
    </xf>
    <xf numFmtId="0" fontId="54" fillId="45" borderId="7" xfId="0" applyFont="1" applyFill="1" applyBorder="1" applyAlignment="1">
      <alignment horizontal="left" vertical="top" wrapText="1"/>
    </xf>
    <xf numFmtId="0" fontId="54" fillId="29" borderId="1" xfId="0" applyFont="1" applyFill="1" applyBorder="1" applyAlignment="1">
      <alignment horizontal="left" vertical="top" wrapText="1"/>
    </xf>
    <xf numFmtId="0" fontId="54" fillId="29" borderId="7" xfId="0" applyFont="1" applyFill="1" applyBorder="1" applyAlignment="1">
      <alignment horizontal="left" vertical="top" wrapText="1"/>
    </xf>
    <xf numFmtId="49" fontId="56" fillId="30" borderId="4" xfId="0" applyNumberFormat="1" applyFont="1" applyFill="1" applyBorder="1" applyAlignment="1">
      <alignment horizontal="center" vertical="center" textRotation="90" wrapText="1"/>
    </xf>
    <xf numFmtId="49" fontId="56" fillId="30" borderId="6" xfId="0" applyNumberFormat="1" applyFont="1" applyFill="1" applyBorder="1" applyAlignment="1">
      <alignment horizontal="center" vertical="center" textRotation="90" wrapText="1"/>
    </xf>
    <xf numFmtId="49" fontId="56" fillId="30" borderId="8" xfId="0" applyNumberFormat="1" applyFont="1" applyFill="1" applyBorder="1" applyAlignment="1">
      <alignment horizontal="center" vertical="center" textRotation="90" wrapText="1"/>
    </xf>
    <xf numFmtId="0" fontId="56" fillId="51" borderId="1" xfId="0" applyFont="1" applyFill="1" applyBorder="1" applyAlignment="1">
      <alignment horizontal="center" vertical="center" wrapText="1"/>
    </xf>
    <xf numFmtId="0" fontId="56" fillId="37" borderId="21" xfId="0" applyFont="1" applyFill="1" applyBorder="1" applyAlignment="1">
      <alignment horizontal="center" vertical="center" wrapText="1"/>
    </xf>
    <xf numFmtId="0" fontId="56" fillId="37" borderId="11" xfId="0" applyFont="1" applyFill="1" applyBorder="1" applyAlignment="1">
      <alignment horizontal="center" vertical="center" wrapText="1"/>
    </xf>
    <xf numFmtId="0" fontId="56" fillId="24" borderId="1" xfId="0" applyFont="1" applyFill="1" applyBorder="1" applyAlignment="1">
      <alignment horizontal="center" vertical="center" wrapText="1"/>
    </xf>
    <xf numFmtId="0" fontId="56" fillId="53" borderId="5" xfId="0" applyFont="1" applyFill="1" applyBorder="1" applyAlignment="1">
      <alignment horizontal="center" vertical="center" wrapText="1"/>
    </xf>
    <xf numFmtId="0" fontId="56" fillId="53" borderId="1" xfId="0" applyFont="1" applyFill="1" applyBorder="1" applyAlignment="1">
      <alignment horizontal="center" vertical="center" wrapText="1"/>
    </xf>
    <xf numFmtId="0" fontId="56" fillId="15" borderId="1" xfId="0" applyFont="1" applyFill="1" applyBorder="1" applyAlignment="1">
      <alignment horizontal="center" vertical="center" wrapText="1"/>
    </xf>
    <xf numFmtId="0" fontId="56" fillId="17" borderId="1" xfId="0" applyFont="1" applyFill="1" applyBorder="1" applyAlignment="1">
      <alignment horizontal="center" vertical="center" wrapText="1"/>
    </xf>
    <xf numFmtId="0" fontId="56" fillId="27" borderId="1" xfId="0" applyFont="1" applyFill="1" applyBorder="1" applyAlignment="1">
      <alignment horizontal="center" vertical="center" wrapText="1"/>
    </xf>
    <xf numFmtId="0" fontId="56" fillId="49" borderId="1" xfId="0" applyFont="1" applyFill="1" applyBorder="1" applyAlignment="1">
      <alignment horizontal="center" vertical="center" wrapText="1"/>
    </xf>
    <xf numFmtId="0" fontId="56" fillId="45" borderId="1" xfId="0" applyFont="1" applyFill="1" applyBorder="1" applyAlignment="1">
      <alignment horizontal="center" vertical="center" wrapText="1"/>
    </xf>
    <xf numFmtId="0" fontId="56" fillId="30" borderId="1" xfId="0" applyFont="1" applyFill="1" applyBorder="1" applyAlignment="1">
      <alignment horizontal="center" vertical="center" wrapText="1"/>
    </xf>
    <xf numFmtId="0" fontId="56" fillId="30" borderId="7" xfId="0" applyFont="1" applyFill="1" applyBorder="1" applyAlignment="1">
      <alignment horizontal="center" vertical="center" wrapText="1"/>
    </xf>
    <xf numFmtId="0" fontId="56" fillId="46" borderId="1" xfId="0" applyFont="1" applyFill="1" applyBorder="1" applyAlignment="1">
      <alignment horizontal="center" vertical="center" wrapText="1"/>
    </xf>
    <xf numFmtId="0" fontId="56" fillId="50" borderId="1" xfId="0" applyFont="1" applyFill="1" applyBorder="1" applyAlignment="1">
      <alignment horizontal="center" vertical="center" wrapText="1"/>
    </xf>
    <xf numFmtId="0" fontId="56" fillId="31" borderId="1" xfId="0" applyFont="1" applyFill="1" applyBorder="1" applyAlignment="1">
      <alignment horizontal="center" vertical="center" wrapText="1"/>
    </xf>
    <xf numFmtId="0" fontId="56" fillId="53" borderId="65" xfId="0" applyFont="1" applyFill="1" applyBorder="1" applyAlignment="1">
      <alignment horizontal="center" vertical="center"/>
    </xf>
    <xf numFmtId="0" fontId="56" fillId="53" borderId="61" xfId="0" applyFont="1" applyFill="1" applyBorder="1" applyAlignment="1">
      <alignment horizontal="center" vertical="center"/>
    </xf>
    <xf numFmtId="0" fontId="56" fillId="53" borderId="15" xfId="0" applyFont="1" applyFill="1" applyBorder="1" applyAlignment="1">
      <alignment horizontal="center" vertical="center" textRotation="90"/>
    </xf>
    <xf numFmtId="0" fontId="56" fillId="53" borderId="60" xfId="0" applyFont="1" applyFill="1" applyBorder="1" applyAlignment="1">
      <alignment horizontal="center" vertical="center" textRotation="90"/>
    </xf>
    <xf numFmtId="0" fontId="56" fillId="53" borderId="6" xfId="0" applyFont="1" applyFill="1" applyBorder="1" applyAlignment="1">
      <alignment horizontal="center" vertical="center" textRotation="90"/>
    </xf>
    <xf numFmtId="0" fontId="59" fillId="46" borderId="4" xfId="0" applyFont="1" applyFill="1" applyBorder="1" applyAlignment="1">
      <alignment horizontal="center" vertical="center" textRotation="90"/>
    </xf>
    <xf numFmtId="0" fontId="59" fillId="46" borderId="6" xfId="0" applyFont="1" applyFill="1" applyBorder="1" applyAlignment="1">
      <alignment horizontal="center" vertical="center" textRotation="90"/>
    </xf>
    <xf numFmtId="0" fontId="59" fillId="46" borderId="8" xfId="0" applyFont="1" applyFill="1" applyBorder="1" applyAlignment="1">
      <alignment horizontal="center" vertical="center" textRotation="90"/>
    </xf>
    <xf numFmtId="0" fontId="37" fillId="46" borderId="49" xfId="0" applyFont="1" applyFill="1" applyBorder="1" applyAlignment="1">
      <alignment horizontal="left" vertical="center"/>
    </xf>
    <xf numFmtId="0" fontId="37" fillId="46" borderId="69" xfId="0" applyFont="1" applyFill="1" applyBorder="1" applyAlignment="1">
      <alignment horizontal="left" vertical="center"/>
    </xf>
    <xf numFmtId="0" fontId="37" fillId="46" borderId="52" xfId="0" applyFont="1" applyFill="1" applyBorder="1" applyAlignment="1">
      <alignment horizontal="left" vertical="center"/>
    </xf>
    <xf numFmtId="0" fontId="54" fillId="46" borderId="21" xfId="0" applyFont="1" applyFill="1" applyBorder="1" applyAlignment="1">
      <alignment horizontal="left" vertical="center" wrapText="1"/>
    </xf>
    <xf numFmtId="0" fontId="54" fillId="46" borderId="34" xfId="0" applyFont="1" applyFill="1" applyBorder="1" applyAlignment="1">
      <alignment horizontal="left" vertical="center" wrapText="1"/>
    </xf>
    <xf numFmtId="0" fontId="54" fillId="46" borderId="16" xfId="0" applyFont="1" applyFill="1" applyBorder="1" applyAlignment="1">
      <alignment horizontal="left" vertical="center" wrapText="1"/>
    </xf>
    <xf numFmtId="0" fontId="37" fillId="46" borderId="21" xfId="0" applyFont="1" applyFill="1" applyBorder="1" applyAlignment="1">
      <alignment horizontal="left" vertical="center"/>
    </xf>
    <xf numFmtId="0" fontId="37" fillId="46" borderId="34" xfId="0" applyFont="1" applyFill="1" applyBorder="1" applyAlignment="1">
      <alignment horizontal="left" vertical="center"/>
    </xf>
    <xf numFmtId="0" fontId="37" fillId="46" borderId="16" xfId="0" applyFont="1" applyFill="1" applyBorder="1" applyAlignment="1">
      <alignment horizontal="left" vertical="center"/>
    </xf>
    <xf numFmtId="0" fontId="65" fillId="61" borderId="56" xfId="0" applyFont="1" applyFill="1" applyBorder="1" applyAlignment="1">
      <alignment horizontal="center" vertical="center" textRotation="90"/>
    </xf>
    <xf numFmtId="0" fontId="65" fillId="61" borderId="53" xfId="0" applyFont="1" applyFill="1" applyBorder="1" applyAlignment="1">
      <alignment horizontal="center" vertical="center" textRotation="90"/>
    </xf>
    <xf numFmtId="0" fontId="65" fillId="61" borderId="64" xfId="0" applyFont="1" applyFill="1" applyBorder="1" applyAlignment="1">
      <alignment horizontal="center" vertical="center" textRotation="90"/>
    </xf>
    <xf numFmtId="0" fontId="59" fillId="48" borderId="65" xfId="0" applyFont="1" applyFill="1" applyBorder="1" applyAlignment="1">
      <alignment horizontal="center" vertical="center" textRotation="90"/>
    </xf>
    <xf numFmtId="0" fontId="59" fillId="48" borderId="19" xfId="0" applyFont="1" applyFill="1" applyBorder="1" applyAlignment="1">
      <alignment horizontal="center" vertical="center" textRotation="90"/>
    </xf>
    <xf numFmtId="0" fontId="59" fillId="48" borderId="25" xfId="0" applyFont="1" applyFill="1" applyBorder="1" applyAlignment="1">
      <alignment horizontal="center" vertical="center" textRotation="90"/>
    </xf>
    <xf numFmtId="0" fontId="37" fillId="48" borderId="49" xfId="0" applyFont="1" applyFill="1" applyBorder="1" applyAlignment="1">
      <alignment horizontal="left" vertical="center"/>
    </xf>
    <xf numFmtId="0" fontId="37" fillId="48" borderId="69" xfId="0" applyFont="1" applyFill="1" applyBorder="1" applyAlignment="1">
      <alignment horizontal="left" vertical="center"/>
    </xf>
    <xf numFmtId="0" fontId="37" fillId="48" borderId="52" xfId="0" applyFont="1" applyFill="1" applyBorder="1" applyAlignment="1">
      <alignment horizontal="left" vertical="center"/>
    </xf>
    <xf numFmtId="0" fontId="54" fillId="48" borderId="21" xfId="0" applyFont="1" applyFill="1" applyBorder="1" applyAlignment="1">
      <alignment horizontal="left" vertical="center" wrapText="1"/>
    </xf>
    <xf numFmtId="0" fontId="54" fillId="48" borderId="34" xfId="0" applyFont="1" applyFill="1" applyBorder="1" applyAlignment="1">
      <alignment horizontal="left" vertical="center" wrapText="1"/>
    </xf>
    <xf numFmtId="0" fontId="54" fillId="48" borderId="16" xfId="0" applyFont="1" applyFill="1" applyBorder="1" applyAlignment="1">
      <alignment horizontal="left" vertical="center" wrapText="1"/>
    </xf>
    <xf numFmtId="0" fontId="37" fillId="48" borderId="21" xfId="0" applyFont="1" applyFill="1" applyBorder="1" applyAlignment="1">
      <alignment horizontal="left" vertical="center"/>
    </xf>
    <xf numFmtId="0" fontId="37" fillId="48" borderId="34" xfId="0" applyFont="1" applyFill="1" applyBorder="1" applyAlignment="1">
      <alignment horizontal="left" vertical="center"/>
    </xf>
    <xf numFmtId="0" fontId="37" fillId="48" borderId="16" xfId="0" applyFont="1" applyFill="1" applyBorder="1" applyAlignment="1">
      <alignment horizontal="left" vertical="center"/>
    </xf>
    <xf numFmtId="0" fontId="37" fillId="29" borderId="21" xfId="0" applyFont="1" applyFill="1" applyBorder="1" applyAlignment="1">
      <alignment horizontal="left" vertical="center"/>
    </xf>
    <xf numFmtId="0" fontId="37" fillId="29" borderId="34" xfId="0" applyFont="1" applyFill="1" applyBorder="1" applyAlignment="1">
      <alignment horizontal="left" vertical="center"/>
    </xf>
    <xf numFmtId="0" fontId="37" fillId="29" borderId="16" xfId="0" applyFont="1" applyFill="1" applyBorder="1" applyAlignment="1">
      <alignment horizontal="left" vertical="center"/>
    </xf>
    <xf numFmtId="0" fontId="37" fillId="29" borderId="49" xfId="0" applyFont="1" applyFill="1" applyBorder="1" applyAlignment="1">
      <alignment horizontal="left" vertical="center"/>
    </xf>
    <xf numFmtId="0" fontId="37" fillId="29" borderId="69" xfId="0" applyFont="1" applyFill="1" applyBorder="1" applyAlignment="1">
      <alignment horizontal="left" vertical="center"/>
    </xf>
    <xf numFmtId="0" fontId="37" fillId="29" borderId="52" xfId="0" applyFont="1" applyFill="1" applyBorder="1" applyAlignment="1">
      <alignment horizontal="left" vertical="center"/>
    </xf>
    <xf numFmtId="0" fontId="54" fillId="29" borderId="21" xfId="0" applyFont="1" applyFill="1" applyBorder="1" applyAlignment="1">
      <alignment horizontal="left" vertical="center" wrapText="1"/>
    </xf>
    <xf numFmtId="0" fontId="54" fillId="29" borderId="34" xfId="0" applyFont="1" applyFill="1" applyBorder="1" applyAlignment="1">
      <alignment horizontal="left" vertical="center" wrapText="1"/>
    </xf>
    <xf numFmtId="0" fontId="54" fillId="29" borderId="16" xfId="0" applyFont="1" applyFill="1" applyBorder="1" applyAlignment="1">
      <alignment horizontal="left" vertical="center" wrapText="1"/>
    </xf>
    <xf numFmtId="0" fontId="51" fillId="40" borderId="70" xfId="0" applyFont="1" applyFill="1" applyBorder="1" applyAlignment="1">
      <alignment horizontal="center" vertical="center"/>
    </xf>
    <xf numFmtId="0" fontId="51" fillId="40" borderId="71" xfId="0" applyFont="1" applyFill="1" applyBorder="1" applyAlignment="1">
      <alignment horizontal="center" vertical="center"/>
    </xf>
    <xf numFmtId="0" fontId="37" fillId="46" borderId="38" xfId="0" applyFont="1" applyFill="1" applyBorder="1" applyAlignment="1">
      <alignment horizontal="left" vertical="center"/>
    </xf>
    <xf numFmtId="0" fontId="37" fillId="46" borderId="36" xfId="0" applyFont="1" applyFill="1" applyBorder="1" applyAlignment="1">
      <alignment horizontal="left" vertical="center"/>
    </xf>
    <xf numFmtId="0" fontId="37" fillId="46" borderId="37" xfId="0" applyFont="1" applyFill="1" applyBorder="1" applyAlignment="1">
      <alignment horizontal="left" vertical="center"/>
    </xf>
    <xf numFmtId="0" fontId="59" fillId="40" borderId="32" xfId="0" applyFont="1" applyFill="1" applyBorder="1" applyAlignment="1">
      <alignment horizontal="center" vertical="center" textRotation="90"/>
    </xf>
    <xf numFmtId="0" fontId="59" fillId="40" borderId="72" xfId="0" applyFont="1" applyFill="1" applyBorder="1" applyAlignment="1">
      <alignment horizontal="center" vertical="center" textRotation="90"/>
    </xf>
    <xf numFmtId="0" fontId="59" fillId="46" borderId="56" xfId="0" applyFont="1" applyFill="1" applyBorder="1" applyAlignment="1">
      <alignment horizontal="center" vertical="center" textRotation="90"/>
    </xf>
    <xf numFmtId="0" fontId="59" fillId="46" borderId="53" xfId="0" applyFont="1" applyFill="1" applyBorder="1" applyAlignment="1">
      <alignment horizontal="center" vertical="center"/>
    </xf>
    <xf numFmtId="0" fontId="59" fillId="46" borderId="64" xfId="0" applyFont="1" applyFill="1" applyBorder="1" applyAlignment="1">
      <alignment horizontal="center" vertical="center"/>
    </xf>
    <xf numFmtId="0" fontId="59" fillId="39" borderId="73" xfId="0" applyFont="1" applyFill="1" applyBorder="1" applyAlignment="1">
      <alignment horizontal="center" vertical="center" textRotation="90" wrapText="1"/>
    </xf>
    <xf numFmtId="0" fontId="59" fillId="39" borderId="53" xfId="0" applyFont="1" applyFill="1" applyBorder="1" applyAlignment="1">
      <alignment horizontal="center" vertical="center" textRotation="90" wrapText="1"/>
    </xf>
    <xf numFmtId="0" fontId="59" fillId="39" borderId="74" xfId="0" applyFont="1" applyFill="1" applyBorder="1" applyAlignment="1">
      <alignment horizontal="center" vertical="center" textRotation="90" wrapText="1"/>
    </xf>
    <xf numFmtId="0" fontId="54" fillId="39" borderId="34" xfId="0" applyFont="1" applyFill="1" applyBorder="1" applyAlignment="1">
      <alignment horizontal="left" vertical="center" wrapText="1"/>
    </xf>
    <xf numFmtId="0" fontId="54" fillId="39" borderId="16" xfId="0" applyFont="1" applyFill="1" applyBorder="1" applyAlignment="1">
      <alignment horizontal="left" vertical="center" wrapText="1"/>
    </xf>
    <xf numFmtId="0" fontId="37" fillId="39" borderId="34" xfId="0" applyFont="1" applyFill="1" applyBorder="1" applyAlignment="1">
      <alignment horizontal="left" vertical="center"/>
    </xf>
    <xf numFmtId="0" fontId="37" fillId="39" borderId="16" xfId="0" applyFont="1" applyFill="1" applyBorder="1" applyAlignment="1">
      <alignment horizontal="left" vertical="center"/>
    </xf>
    <xf numFmtId="0" fontId="59" fillId="29" borderId="56" xfId="0" applyFont="1" applyFill="1" applyBorder="1" applyAlignment="1">
      <alignment horizontal="center" vertical="center" textRotation="90"/>
    </xf>
    <xf numFmtId="0" fontId="59" fillId="29" borderId="53" xfId="0" applyFont="1" applyFill="1" applyBorder="1" applyAlignment="1">
      <alignment horizontal="center" vertical="center" textRotation="90"/>
    </xf>
    <xf numFmtId="0" fontId="59" fillId="29" borderId="64" xfId="0" applyFont="1" applyFill="1" applyBorder="1" applyAlignment="1">
      <alignment horizontal="center" vertical="center" textRotation="90"/>
    </xf>
    <xf numFmtId="0" fontId="59" fillId="48" borderId="56" xfId="0" applyFont="1" applyFill="1" applyBorder="1" applyAlignment="1">
      <alignment horizontal="center" vertical="center" textRotation="90"/>
    </xf>
    <xf numFmtId="0" fontId="59" fillId="48" borderId="53" xfId="0" applyFont="1" applyFill="1" applyBorder="1" applyAlignment="1">
      <alignment horizontal="center" vertical="center" textRotation="90"/>
    </xf>
    <xf numFmtId="0" fontId="59" fillId="48" borderId="64" xfId="0" applyFont="1" applyFill="1" applyBorder="1" applyAlignment="1">
      <alignment horizontal="center" vertical="center" textRotation="90"/>
    </xf>
    <xf numFmtId="0" fontId="59" fillId="46" borderId="50" xfId="0" applyFont="1" applyFill="1" applyBorder="1" applyAlignment="1">
      <alignment horizontal="center" vertical="center" textRotation="90"/>
    </xf>
    <xf numFmtId="0" fontId="59" fillId="46" borderId="11" xfId="0" applyFont="1" applyFill="1" applyBorder="1" applyAlignment="1">
      <alignment horizontal="center" vertical="center" textRotation="90"/>
    </xf>
    <xf numFmtId="0" fontId="59" fillId="46" borderId="24" xfId="0" applyFont="1" applyFill="1" applyBorder="1" applyAlignment="1">
      <alignment horizontal="center" vertical="center" textRotation="90"/>
    </xf>
    <xf numFmtId="0" fontId="53" fillId="60" borderId="72" xfId="0" applyFont="1" applyFill="1" applyBorder="1" applyAlignment="1">
      <alignment horizontal="center" vertical="center" textRotation="255"/>
    </xf>
    <xf numFmtId="0" fontId="53" fillId="60" borderId="58" xfId="0" applyFont="1" applyFill="1" applyBorder="1" applyAlignment="1">
      <alignment horizontal="center" vertical="center" textRotation="255"/>
    </xf>
    <xf numFmtId="0" fontId="53" fillId="60" borderId="63" xfId="0" applyFont="1" applyFill="1" applyBorder="1" applyAlignment="1">
      <alignment horizontal="center" vertical="center" textRotation="255"/>
    </xf>
    <xf numFmtId="0" fontId="59" fillId="46" borderId="61" xfId="0" applyFont="1" applyFill="1" applyBorder="1" applyAlignment="1">
      <alignment horizontal="center" vertical="center" textRotation="90"/>
    </xf>
    <xf numFmtId="0" fontId="59" fillId="40" borderId="75" xfId="0" applyFont="1" applyFill="1" applyBorder="1" applyAlignment="1">
      <alignment horizontal="center" vertical="center" textRotation="90"/>
    </xf>
    <xf numFmtId="0" fontId="59" fillId="39" borderId="4" xfId="0" applyFont="1" applyFill="1" applyBorder="1" applyAlignment="1">
      <alignment horizontal="center" vertical="center" textRotation="90"/>
    </xf>
    <xf numFmtId="0" fontId="59" fillId="39" borderId="6" xfId="0" applyFont="1" applyFill="1" applyBorder="1" applyAlignment="1">
      <alignment horizontal="center" vertical="center" textRotation="90"/>
    </xf>
    <xf numFmtId="0" fontId="59" fillId="39" borderId="8" xfId="0" applyFont="1" applyFill="1" applyBorder="1" applyAlignment="1">
      <alignment horizontal="center" vertical="center" textRotation="90"/>
    </xf>
    <xf numFmtId="0" fontId="37" fillId="39" borderId="21" xfId="0" applyFont="1" applyFill="1" applyBorder="1" applyAlignment="1">
      <alignment horizontal="left" vertical="center"/>
    </xf>
    <xf numFmtId="0" fontId="37" fillId="39" borderId="49" xfId="0" applyFont="1" applyFill="1" applyBorder="1" applyAlignment="1">
      <alignment horizontal="left" vertical="center"/>
    </xf>
    <xf numFmtId="0" fontId="37" fillId="39" borderId="69" xfId="0" applyFont="1" applyFill="1" applyBorder="1" applyAlignment="1">
      <alignment horizontal="left" vertical="center"/>
    </xf>
    <xf numFmtId="0" fontId="37" fillId="39" borderId="52" xfId="0" applyFont="1" applyFill="1" applyBorder="1" applyAlignment="1">
      <alignment horizontal="left" vertical="center"/>
    </xf>
    <xf numFmtId="0" fontId="54" fillId="39" borderId="21" xfId="0" applyFont="1" applyFill="1" applyBorder="1" applyAlignment="1">
      <alignment horizontal="left" vertical="center" wrapText="1"/>
    </xf>
    <xf numFmtId="0" fontId="59" fillId="40" borderId="56" xfId="0" applyFont="1" applyFill="1" applyBorder="1" applyAlignment="1">
      <alignment horizontal="center" vertical="center" textRotation="90"/>
    </xf>
    <xf numFmtId="0" fontId="59" fillId="40" borderId="53" xfId="0" applyFont="1" applyFill="1" applyBorder="1" applyAlignment="1">
      <alignment horizontal="center" vertical="center" textRotation="90"/>
    </xf>
    <xf numFmtId="0" fontId="50" fillId="59" borderId="53" xfId="0" applyFont="1" applyFill="1" applyBorder="1" applyAlignment="1">
      <alignment horizontal="center" vertical="center" textRotation="90"/>
    </xf>
    <xf numFmtId="0" fontId="50" fillId="59" borderId="64" xfId="0" applyFont="1" applyFill="1" applyBorder="1" applyAlignment="1">
      <alignment horizontal="center" vertical="center" textRotation="90"/>
    </xf>
    <xf numFmtId="0" fontId="59" fillId="39" borderId="50" xfId="0" applyFont="1" applyFill="1" applyBorder="1" applyAlignment="1">
      <alignment horizontal="center" vertical="center" textRotation="90"/>
    </xf>
    <xf numFmtId="0" fontId="59" fillId="39" borderId="11" xfId="0" applyFont="1" applyFill="1" applyBorder="1" applyAlignment="1">
      <alignment horizontal="center" vertical="center" textRotation="90"/>
    </xf>
    <xf numFmtId="0" fontId="59" fillId="39" borderId="24" xfId="0" applyFont="1" applyFill="1" applyBorder="1" applyAlignment="1">
      <alignment horizontal="center" vertical="center" textRotation="90"/>
    </xf>
    <xf numFmtId="0" fontId="59" fillId="29" borderId="50" xfId="0" applyFont="1" applyFill="1" applyBorder="1" applyAlignment="1">
      <alignment horizontal="center" vertical="center" textRotation="90"/>
    </xf>
    <xf numFmtId="0" fontId="59" fillId="29" borderId="11" xfId="0" applyFont="1" applyFill="1" applyBorder="1" applyAlignment="1">
      <alignment horizontal="center" vertical="center" textRotation="90"/>
    </xf>
    <xf numFmtId="0" fontId="59" fillId="29" borderId="24" xfId="0" applyFont="1" applyFill="1" applyBorder="1" applyAlignment="1">
      <alignment horizontal="center" vertical="center" textRotation="90"/>
    </xf>
    <xf numFmtId="0" fontId="59" fillId="29" borderId="4" xfId="0" applyFont="1" applyFill="1" applyBorder="1" applyAlignment="1">
      <alignment horizontal="center" vertical="center" textRotation="90"/>
    </xf>
    <xf numFmtId="0" fontId="59" fillId="29" borderId="6" xfId="0" applyFont="1" applyFill="1" applyBorder="1" applyAlignment="1">
      <alignment horizontal="center" vertical="center" textRotation="90"/>
    </xf>
    <xf numFmtId="0" fontId="59" fillId="29" borderId="8" xfId="0" applyFont="1" applyFill="1" applyBorder="1" applyAlignment="1">
      <alignment horizontal="center" vertical="center" textRotation="90"/>
    </xf>
    <xf numFmtId="0" fontId="59" fillId="48" borderId="4" xfId="0" applyFont="1" applyFill="1" applyBorder="1" applyAlignment="1">
      <alignment horizontal="center" vertical="center" textRotation="90"/>
    </xf>
    <xf numFmtId="0" fontId="59" fillId="48" borderId="6" xfId="0" applyFont="1" applyFill="1" applyBorder="1" applyAlignment="1">
      <alignment horizontal="center" vertical="center" textRotation="90"/>
    </xf>
    <xf numFmtId="0" fontId="59" fillId="48" borderId="8" xfId="0" applyFont="1" applyFill="1" applyBorder="1" applyAlignment="1">
      <alignment horizontal="center" vertical="center" textRotation="90"/>
    </xf>
    <xf numFmtId="0" fontId="59" fillId="48" borderId="50" xfId="0" applyFont="1" applyFill="1" applyBorder="1" applyAlignment="1">
      <alignment horizontal="center" vertical="center" textRotation="90"/>
    </xf>
    <xf numFmtId="0" fontId="59" fillId="48" borderId="11" xfId="0" applyFont="1" applyFill="1" applyBorder="1" applyAlignment="1">
      <alignment horizontal="center" vertical="center" textRotation="90"/>
    </xf>
    <xf numFmtId="0" fontId="59" fillId="48" borderId="24" xfId="0" applyFont="1" applyFill="1" applyBorder="1" applyAlignment="1">
      <alignment horizontal="center" vertical="center" textRotation="90"/>
    </xf>
    <xf numFmtId="0" fontId="0" fillId="0" borderId="0" xfId="0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60" fillId="0" borderId="0" xfId="0" applyFont="1" applyFill="1" applyBorder="1" applyAlignment="1">
      <alignment horizontal="left" vertical="top" wrapText="1"/>
    </xf>
    <xf numFmtId="0" fontId="67" fillId="0" borderId="0" xfId="0" applyFont="1" applyBorder="1" applyAlignment="1">
      <alignment horizontal="left" vertical="top" wrapText="1"/>
    </xf>
    <xf numFmtId="0" fontId="66" fillId="0" borderId="0" xfId="0" applyFont="1" applyBorder="1" applyAlignment="1">
      <alignment horizontal="center" vertical="center"/>
    </xf>
    <xf numFmtId="0" fontId="47" fillId="12" borderId="76" xfId="0" applyFont="1" applyFill="1" applyBorder="1" applyAlignment="1">
      <alignment horizontal="center" vertical="center" wrapText="1"/>
    </xf>
    <xf numFmtId="0" fontId="47" fillId="12" borderId="67" xfId="0" applyFont="1" applyFill="1" applyBorder="1" applyAlignment="1">
      <alignment horizontal="center" vertical="center" wrapText="1"/>
    </xf>
    <xf numFmtId="0" fontId="47" fillId="7" borderId="76" xfId="0" applyFont="1" applyFill="1" applyBorder="1" applyAlignment="1">
      <alignment horizontal="center" vertical="center" wrapText="1"/>
    </xf>
    <xf numFmtId="0" fontId="66" fillId="4" borderId="65" xfId="0" applyFont="1" applyFill="1" applyBorder="1" applyAlignment="1">
      <alignment horizontal="center" vertical="center" textRotation="90"/>
    </xf>
    <xf numFmtId="0" fontId="66" fillId="4" borderId="19" xfId="0" applyFont="1" applyFill="1" applyBorder="1" applyAlignment="1">
      <alignment horizontal="center" vertical="center" textRotation="90"/>
    </xf>
    <xf numFmtId="0" fontId="66" fillId="4" borderId="25" xfId="0" applyFont="1" applyFill="1" applyBorder="1" applyAlignment="1">
      <alignment horizontal="center" vertical="center" textRotation="90"/>
    </xf>
    <xf numFmtId="0" fontId="47" fillId="5" borderId="77" xfId="0" applyFont="1" applyFill="1" applyBorder="1" applyAlignment="1">
      <alignment horizontal="center" vertical="center"/>
    </xf>
    <xf numFmtId="0" fontId="47" fillId="5" borderId="76" xfId="0" applyFont="1" applyFill="1" applyBorder="1" applyAlignment="1">
      <alignment horizontal="center" vertical="center"/>
    </xf>
    <xf numFmtId="0" fontId="47" fillId="11" borderId="76" xfId="0" applyFont="1" applyFill="1" applyBorder="1" applyAlignment="1">
      <alignment horizontal="center" vertical="center" wrapText="1"/>
    </xf>
    <xf numFmtId="0" fontId="47" fillId="4" borderId="4" xfId="0" applyFont="1" applyFill="1" applyBorder="1" applyAlignment="1">
      <alignment horizontal="center" vertical="center"/>
    </xf>
    <xf numFmtId="0" fontId="47" fillId="4" borderId="12" xfId="0" applyFont="1" applyFill="1" applyBorder="1" applyAlignment="1">
      <alignment horizontal="center" vertical="center"/>
    </xf>
    <xf numFmtId="0" fontId="47" fillId="4" borderId="8" xfId="0" applyFont="1" applyFill="1" applyBorder="1" applyAlignment="1">
      <alignment horizontal="center" vertical="center"/>
    </xf>
    <xf numFmtId="0" fontId="47" fillId="4" borderId="10" xfId="0" applyFont="1" applyFill="1" applyBorder="1" applyAlignment="1">
      <alignment horizontal="center" vertical="center"/>
    </xf>
    <xf numFmtId="0" fontId="47" fillId="10" borderId="76" xfId="0" applyFont="1" applyFill="1" applyBorder="1" applyAlignment="1">
      <alignment horizontal="center" vertical="center" wrapText="1"/>
    </xf>
    <xf numFmtId="0" fontId="66" fillId="4" borderId="75" xfId="0" applyFont="1" applyFill="1" applyBorder="1" applyAlignment="1">
      <alignment horizontal="center" vertical="center" textRotation="90"/>
    </xf>
    <xf numFmtId="0" fontId="66" fillId="4" borderId="32" xfId="0" applyFont="1" applyFill="1" applyBorder="1" applyAlignment="1">
      <alignment horizontal="center" vertical="center" textRotation="90"/>
    </xf>
    <xf numFmtId="0" fontId="66" fillId="4" borderId="72" xfId="0" applyFont="1" applyFill="1" applyBorder="1" applyAlignment="1">
      <alignment horizontal="center" vertical="center" textRotation="90"/>
    </xf>
    <xf numFmtId="0" fontId="66" fillId="4" borderId="56" xfId="0" applyFont="1" applyFill="1" applyBorder="1" applyAlignment="1">
      <alignment horizontal="center" vertical="center" textRotation="90"/>
    </xf>
    <xf numFmtId="0" fontId="66" fillId="4" borderId="53" xfId="0" applyFont="1" applyFill="1" applyBorder="1" applyAlignment="1">
      <alignment horizontal="center" vertical="center" textRotation="90"/>
    </xf>
    <xf numFmtId="0" fontId="66" fillId="4" borderId="64" xfId="0" applyFont="1" applyFill="1" applyBorder="1" applyAlignment="1">
      <alignment horizontal="center" vertical="center" textRotation="90"/>
    </xf>
    <xf numFmtId="0" fontId="47" fillId="9" borderId="76" xfId="0" applyFont="1" applyFill="1" applyBorder="1" applyAlignment="1">
      <alignment horizontal="center" vertical="center" wrapText="1"/>
    </xf>
    <xf numFmtId="0" fontId="47" fillId="6" borderId="76" xfId="0" applyFont="1" applyFill="1" applyBorder="1" applyAlignment="1">
      <alignment horizontal="center" vertical="center" wrapText="1"/>
    </xf>
    <xf numFmtId="0" fontId="47" fillId="8" borderId="76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</cellXfs>
  <cellStyles count="4">
    <cellStyle name="Hiperłącze" xfId="1" builtinId="8"/>
    <cellStyle name="Normalny" xfId="0" builtinId="0"/>
    <cellStyle name="Normalny_miesięczna tab12.03" xfId="2"/>
    <cellStyle name="Procentowy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Wykusz">
  <a:themeElements>
    <a:clrScheme name="Wierzchołek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Wykusz">
      <a:majorFont>
        <a:latin typeface="Century Schoolbook"/>
        <a:ea typeface=""/>
        <a:cs typeface=""/>
        <a:font script="Jpan" typeface="ＭＳ Ｐ明朝"/>
        <a:font script="Hang" typeface="휴먼매직체"/>
        <a:font script="Hans" typeface="华文楷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entury Schoolbook"/>
        <a:ea typeface=""/>
        <a:cs typeface=""/>
        <a:font script="Jpan" typeface="ＭＳ Ｐ明朝"/>
        <a:font script="Hang" typeface="휴먼매직체"/>
        <a:font script="Hans" typeface="宋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Wykusz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60000"/>
              </a:schemeClr>
            </a:gs>
            <a:gs pos="30000">
              <a:schemeClr val="phClr">
                <a:tint val="38000"/>
                <a:satMod val="260000"/>
              </a:schemeClr>
            </a:gs>
            <a:gs pos="75000">
              <a:schemeClr val="phClr">
                <a:tint val="55000"/>
                <a:satMod val="255000"/>
              </a:schemeClr>
            </a:gs>
            <a:gs pos="100000">
              <a:schemeClr val="phClr">
                <a:tint val="70000"/>
                <a:satMod val="255000"/>
              </a:schemeClr>
            </a:gs>
          </a:gsLst>
          <a:path path="circle">
            <a:fillToRect l="5000" t="100000" r="120000" b="10000"/>
          </a:path>
        </a:gradFill>
        <a:gradFill rotWithShape="1">
          <a:gsLst>
            <a:gs pos="0">
              <a:schemeClr val="phClr">
                <a:shade val="63000"/>
                <a:satMod val="165000"/>
              </a:schemeClr>
            </a:gs>
            <a:gs pos="30000">
              <a:schemeClr val="phClr">
                <a:shade val="58000"/>
                <a:satMod val="165000"/>
              </a:schemeClr>
            </a:gs>
            <a:gs pos="75000">
              <a:schemeClr val="phClr">
                <a:shade val="30000"/>
                <a:satMod val="175000"/>
              </a:schemeClr>
            </a:gs>
            <a:gs pos="100000">
              <a:schemeClr val="phClr">
                <a:shade val="15000"/>
                <a:satMod val="175000"/>
              </a:schemeClr>
            </a:gs>
          </a:gsLst>
          <a:path path="circle">
            <a:fillToRect l="5000" t="100000" r="120000" b="10000"/>
          </a:path>
        </a:gradFill>
      </a:fillStyleLst>
      <a:lnStyleLst>
        <a:ln w="12700" cap="flat" cmpd="sng" algn="ctr">
          <a:solidFill>
            <a:schemeClr val="phClr">
              <a:shade val="70000"/>
              <a:satMod val="15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0000" dir="5400000" rotWithShape="0">
              <a:srgbClr val="000000">
                <a:alpha val="42000"/>
              </a:srgbClr>
            </a:outerShdw>
          </a:effectLst>
        </a:effectStyle>
        <a:effectStyle>
          <a:effectLst>
            <a:outerShdw blurRad="50800" dist="20000" dir="5400000" rotWithShape="0">
              <a:srgbClr val="000000">
                <a:alpha val="4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0"/>
            </a:lightRig>
          </a:scene3d>
          <a:sp3d>
            <a:bevelT w="47625" h="69850"/>
            <a:contourClr>
              <a:schemeClr val="lt1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8000"/>
                <a:satMod val="125000"/>
              </a:schemeClr>
            </a:gs>
            <a:gs pos="40000">
              <a:schemeClr val="phClr">
                <a:tint val="90000"/>
                <a:shade val="90000"/>
                <a:satMod val="120000"/>
              </a:schemeClr>
            </a:gs>
            <a:gs pos="100000">
              <a:schemeClr val="phClr">
                <a:tint val="5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hade val="80000"/>
              </a:schemeClr>
              <a:schemeClr val="phClr">
                <a:tint val="91000"/>
              </a:schemeClr>
            </a:duotone>
          </a:blip>
          <a:tile tx="0" ty="0" sx="40000" sy="50000" flip="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zoomScale="70" zoomScaleNormal="70" workbookViewId="0"/>
  </sheetViews>
  <sheetFormatPr defaultRowHeight="14.25"/>
  <cols>
    <col min="1" max="1" width="49.125" customWidth="1"/>
  </cols>
  <sheetData>
    <row r="1" spans="1:2" ht="18.75">
      <c r="A1" s="120" t="s">
        <v>8</v>
      </c>
      <c r="B1" s="10"/>
    </row>
    <row r="2" spans="1:2">
      <c r="A2" s="53"/>
      <c r="B2" s="10"/>
    </row>
    <row r="3" spans="1:2" ht="15">
      <c r="A3" s="54" t="s">
        <v>162</v>
      </c>
      <c r="B3" s="10"/>
    </row>
    <row r="4" spans="1:2">
      <c r="A4" s="53" t="s">
        <v>25</v>
      </c>
      <c r="B4" s="10"/>
    </row>
    <row r="5" spans="1:2">
      <c r="A5" s="53" t="s">
        <v>9</v>
      </c>
      <c r="B5" s="10"/>
    </row>
    <row r="6" spans="1:2">
      <c r="A6" s="53" t="s">
        <v>113</v>
      </c>
      <c r="B6" s="10"/>
    </row>
    <row r="7" spans="1:2">
      <c r="A7" s="53"/>
      <c r="B7" s="10"/>
    </row>
    <row r="8" spans="1:2" ht="15">
      <c r="A8" s="54" t="s">
        <v>120</v>
      </c>
      <c r="B8" s="10"/>
    </row>
    <row r="9" spans="1:2">
      <c r="A9" s="53" t="s">
        <v>20</v>
      </c>
      <c r="B9" s="10"/>
    </row>
    <row r="10" spans="1:2">
      <c r="A10" s="53" t="s">
        <v>10</v>
      </c>
      <c r="B10" s="10"/>
    </row>
    <row r="11" spans="1:2">
      <c r="A11" s="53" t="s">
        <v>114</v>
      </c>
      <c r="B11" s="10"/>
    </row>
    <row r="12" spans="1:2">
      <c r="A12" s="53"/>
      <c r="B12" s="10"/>
    </row>
    <row r="13" spans="1:2" ht="15">
      <c r="A13" s="54" t="s">
        <v>22</v>
      </c>
      <c r="B13" s="10"/>
    </row>
    <row r="14" spans="1:2">
      <c r="A14" s="53" t="s">
        <v>25</v>
      </c>
      <c r="B14" s="10"/>
    </row>
    <row r="15" spans="1:2">
      <c r="A15" s="53" t="s">
        <v>9</v>
      </c>
      <c r="B15" s="10"/>
    </row>
    <row r="16" spans="1:2">
      <c r="A16" s="53" t="s">
        <v>113</v>
      </c>
      <c r="B16" s="10"/>
    </row>
    <row r="17" spans="1:1">
      <c r="A17" s="55"/>
    </row>
    <row r="18" spans="1:1" ht="15">
      <c r="A18" s="54" t="s">
        <v>23</v>
      </c>
    </row>
    <row r="19" spans="1:1">
      <c r="A19" s="53" t="s">
        <v>20</v>
      </c>
    </row>
    <row r="20" spans="1:1">
      <c r="A20" s="53" t="s">
        <v>10</v>
      </c>
    </row>
    <row r="21" spans="1:1">
      <c r="A21" s="53" t="s">
        <v>114</v>
      </c>
    </row>
    <row r="22" spans="1:1">
      <c r="A22" s="55"/>
    </row>
    <row r="23" spans="1:1" ht="15">
      <c r="A23" s="56" t="s">
        <v>24</v>
      </c>
    </row>
    <row r="24" spans="1:1">
      <c r="A24" s="53" t="s">
        <v>25</v>
      </c>
    </row>
    <row r="25" spans="1:1">
      <c r="A25" s="53" t="s">
        <v>9</v>
      </c>
    </row>
    <row r="26" spans="1:1">
      <c r="A26" s="53" t="s">
        <v>113</v>
      </c>
    </row>
    <row r="27" spans="1:1">
      <c r="A27" s="55"/>
    </row>
    <row r="28" spans="1:1" ht="15">
      <c r="A28" s="56" t="s">
        <v>121</v>
      </c>
    </row>
    <row r="29" spans="1:1">
      <c r="A29" s="53" t="s">
        <v>20</v>
      </c>
    </row>
    <row r="30" spans="1:1">
      <c r="A30" s="53" t="s">
        <v>10</v>
      </c>
    </row>
    <row r="31" spans="1:1">
      <c r="A31" s="53" t="s">
        <v>114</v>
      </c>
    </row>
    <row r="32" spans="1:1">
      <c r="A32" s="53"/>
    </row>
    <row r="33" spans="1:1" ht="15">
      <c r="A33" s="54" t="s">
        <v>374</v>
      </c>
    </row>
    <row r="34" spans="1:1">
      <c r="A34" s="55"/>
    </row>
    <row r="35" spans="1:1" ht="15">
      <c r="A35" s="56" t="s">
        <v>106</v>
      </c>
    </row>
  </sheetData>
  <hyperlinks>
    <hyperlink ref="A3" location="'1a) Rynek Producenta'!A1" display="1a) Rynek Producenta"/>
    <hyperlink ref="A8" location="'1b) Rynek Producenta'!A1" display="1b) Rynek Producenta"/>
    <hyperlink ref="A13" location="'2a) Rynek Konsumenta'!A1" display="2a) Rynek Konsumenta"/>
    <hyperlink ref="A18" location="'2b) Rynek Konsumenta'!A1" display="2b) Rynek Konsumenta"/>
    <hyperlink ref="A23" location="'3a) Rynek Pracy'!A1" display="3a) Rynek Pracy"/>
    <hyperlink ref="A28" location="'3b) Rynek Pracy'!A1" display="3b) Rynek Pracy"/>
    <hyperlink ref="A35" location="'Źródła danych'!A1" display="4) Źródła danych"/>
    <hyperlink ref="A33" location="'3c) Wybrane wskaźniki 2004-2009'!A1" display="3c) Wybrane wskaźniki w latach 2004-2009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18"/>
  <sheetViews>
    <sheetView zoomScale="60" zoomScaleNormal="60" workbookViewId="0">
      <pane xSplit="1" topLeftCell="B1" activePane="topRight" state="frozen"/>
      <selection activeCell="A109" sqref="A109"/>
      <selection pane="topRight" sqref="A1:B1"/>
    </sheetView>
  </sheetViews>
  <sheetFormatPr defaultRowHeight="14.25"/>
  <cols>
    <col min="1" max="1" width="7.125" customWidth="1"/>
    <col min="2" max="2" width="59.625" customWidth="1"/>
    <col min="3" max="3" width="10.625" customWidth="1"/>
    <col min="4" max="4" width="11.125" customWidth="1"/>
    <col min="5" max="6" width="11.125" hidden="1" customWidth="1"/>
    <col min="7" max="7" width="11.75" hidden="1" customWidth="1"/>
    <col min="8" max="8" width="11.25" hidden="1" customWidth="1"/>
    <col min="9" max="9" width="12.625" hidden="1" customWidth="1"/>
    <col min="10" max="10" width="10.5" hidden="1" customWidth="1"/>
    <col min="11" max="11" width="12.25" hidden="1" customWidth="1"/>
    <col min="12" max="12" width="10.25" hidden="1" customWidth="1"/>
    <col min="13" max="13" width="11.75" hidden="1" customWidth="1"/>
    <col min="14" max="14" width="10.5" hidden="1" customWidth="1"/>
    <col min="15" max="15" width="10.625" hidden="1" customWidth="1"/>
    <col min="16" max="16" width="12.25" hidden="1" customWidth="1"/>
    <col min="17" max="17" width="11" hidden="1" customWidth="1"/>
    <col min="18" max="18" width="12.75" hidden="1" customWidth="1"/>
    <col min="19" max="19" width="11.75" hidden="1" customWidth="1"/>
    <col min="20" max="20" width="12.625" hidden="1" customWidth="1"/>
    <col min="21" max="21" width="12" hidden="1" customWidth="1"/>
    <col min="22" max="22" width="11" hidden="1" customWidth="1"/>
    <col min="23" max="23" width="11.625" hidden="1" customWidth="1"/>
    <col min="24" max="24" width="11.5" hidden="1" customWidth="1"/>
    <col min="25" max="25" width="12" bestFit="1" customWidth="1"/>
    <col min="26" max="26" width="11.125" customWidth="1"/>
    <col min="27" max="27" width="9" customWidth="1"/>
  </cols>
  <sheetData>
    <row r="1" spans="1:82" ht="30" customHeight="1" thickBot="1">
      <c r="A1" s="1754" t="s">
        <v>60</v>
      </c>
      <c r="B1" s="1754"/>
      <c r="C1" s="2"/>
      <c r="E1" s="2"/>
      <c r="F1" s="2"/>
      <c r="G1" s="2"/>
      <c r="H1" s="2"/>
      <c r="P1" s="2"/>
      <c r="R1" s="2"/>
      <c r="T1" s="2"/>
    </row>
    <row r="2" spans="1:82" s="32" customFormat="1" ht="45">
      <c r="A2" s="1757" t="s">
        <v>49</v>
      </c>
      <c r="B2" s="1755" t="s">
        <v>149</v>
      </c>
      <c r="C2" s="555" t="s">
        <v>2</v>
      </c>
      <c r="D2" s="555" t="s">
        <v>1</v>
      </c>
      <c r="E2" s="555" t="s">
        <v>2</v>
      </c>
      <c r="F2" s="555" t="s">
        <v>1</v>
      </c>
      <c r="G2" s="555" t="s">
        <v>2</v>
      </c>
      <c r="H2" s="555" t="s">
        <v>1</v>
      </c>
      <c r="I2" s="555" t="s">
        <v>2</v>
      </c>
      <c r="J2" s="555" t="s">
        <v>1</v>
      </c>
      <c r="K2" s="555" t="s">
        <v>2</v>
      </c>
      <c r="L2" s="555" t="s">
        <v>1</v>
      </c>
      <c r="M2" s="555" t="s">
        <v>2</v>
      </c>
      <c r="N2" s="555" t="s">
        <v>1</v>
      </c>
      <c r="O2" s="555" t="s">
        <v>2</v>
      </c>
      <c r="P2" s="555" t="s">
        <v>1</v>
      </c>
      <c r="Q2" s="555" t="s">
        <v>2</v>
      </c>
      <c r="R2" s="555" t="s">
        <v>1</v>
      </c>
      <c r="S2" s="555" t="s">
        <v>2</v>
      </c>
      <c r="T2" s="555" t="s">
        <v>1</v>
      </c>
      <c r="U2" s="555" t="s">
        <v>2</v>
      </c>
      <c r="V2" s="555" t="s">
        <v>1</v>
      </c>
      <c r="W2" s="555" t="s">
        <v>2</v>
      </c>
      <c r="X2" s="555" t="s">
        <v>1</v>
      </c>
      <c r="Y2" s="555" t="s">
        <v>2</v>
      </c>
      <c r="Z2" s="1523" t="s">
        <v>1</v>
      </c>
      <c r="AA2" s="57"/>
      <c r="AB2" s="1458"/>
      <c r="AC2" s="1458"/>
      <c r="AD2" s="1458"/>
      <c r="AE2" s="1247"/>
      <c r="AF2" s="1247"/>
      <c r="AG2" s="1247"/>
      <c r="AH2" s="1247"/>
      <c r="AI2" s="1247"/>
      <c r="AJ2" s="1247"/>
      <c r="AK2" s="1247"/>
      <c r="AL2" s="1247"/>
      <c r="AM2" s="1247"/>
      <c r="AN2" s="1247"/>
      <c r="AO2" s="1247"/>
      <c r="AP2" s="1247"/>
      <c r="AQ2" s="1247"/>
      <c r="AR2" s="1247"/>
      <c r="AS2" s="1247"/>
      <c r="AT2" s="1247"/>
      <c r="AU2" s="1247"/>
      <c r="AV2" s="1247"/>
      <c r="AW2" s="1247"/>
      <c r="AX2" s="1247"/>
      <c r="AY2" s="1247"/>
      <c r="AZ2" s="1247"/>
      <c r="BA2" s="1247"/>
      <c r="BB2" s="1247"/>
      <c r="BC2" s="1247"/>
      <c r="BD2" s="1247"/>
      <c r="BE2" s="1247"/>
      <c r="BF2" s="1247"/>
      <c r="BG2" s="1247"/>
      <c r="BH2" s="1247"/>
      <c r="BI2" s="1247"/>
      <c r="BJ2" s="1247"/>
      <c r="BK2" s="1247"/>
      <c r="BL2" s="1247"/>
      <c r="BM2" s="1247"/>
      <c r="BN2" s="1247"/>
      <c r="BO2" s="1247"/>
      <c r="BP2" s="1247"/>
      <c r="BQ2" s="1247"/>
      <c r="BR2" s="1247"/>
      <c r="BS2" s="1247"/>
      <c r="BT2" s="1247"/>
      <c r="BU2" s="1247"/>
      <c r="BV2" s="1247"/>
      <c r="BW2" s="1247"/>
      <c r="BX2" s="1247"/>
      <c r="BY2" s="1247"/>
      <c r="BZ2" s="1247"/>
      <c r="CA2" s="1247"/>
      <c r="CB2" s="1247"/>
      <c r="CC2" s="1247"/>
      <c r="CD2" s="1247"/>
    </row>
    <row r="3" spans="1:82" ht="21" thickBot="1">
      <c r="A3" s="1758"/>
      <c r="B3" s="1756"/>
      <c r="C3" s="1759" t="s">
        <v>51</v>
      </c>
      <c r="D3" s="1759"/>
      <c r="E3" s="1760" t="s">
        <v>52</v>
      </c>
      <c r="F3" s="1760"/>
      <c r="G3" s="1737" t="s">
        <v>5</v>
      </c>
      <c r="H3" s="1737"/>
      <c r="I3" s="1761" t="s">
        <v>4</v>
      </c>
      <c r="J3" s="1761"/>
      <c r="K3" s="1745" t="s">
        <v>7</v>
      </c>
      <c r="L3" s="1745"/>
      <c r="M3" s="1749" t="s">
        <v>53</v>
      </c>
      <c r="N3" s="1749"/>
      <c r="O3" s="1747" t="s">
        <v>54</v>
      </c>
      <c r="P3" s="1747"/>
      <c r="Q3" s="1746" t="s">
        <v>55</v>
      </c>
      <c r="R3" s="1746"/>
      <c r="S3" s="1748" t="s">
        <v>56</v>
      </c>
      <c r="T3" s="1748"/>
      <c r="U3" s="1737" t="s">
        <v>57</v>
      </c>
      <c r="V3" s="1737"/>
      <c r="W3" s="1764" t="s">
        <v>58</v>
      </c>
      <c r="X3" s="1764"/>
      <c r="Y3" s="1743" t="s">
        <v>59</v>
      </c>
      <c r="Z3" s="1744"/>
      <c r="AA3" s="2"/>
      <c r="AB3" s="8"/>
      <c r="AC3" s="8"/>
      <c r="AD3" s="8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</row>
    <row r="4" spans="1:82" s="46" customFormat="1" ht="15" hidden="1" customHeight="1">
      <c r="A4" s="1740" t="s">
        <v>21</v>
      </c>
      <c r="B4" s="1459" t="s">
        <v>0</v>
      </c>
      <c r="C4" s="933"/>
      <c r="D4" s="933"/>
      <c r="E4" s="934"/>
      <c r="F4" s="934"/>
      <c r="G4" s="935"/>
      <c r="H4" s="935"/>
      <c r="I4" s="936"/>
      <c r="J4" s="936"/>
      <c r="K4" s="937"/>
      <c r="L4" s="937"/>
      <c r="M4" s="938"/>
      <c r="N4" s="938"/>
      <c r="O4" s="939"/>
      <c r="P4" s="939"/>
      <c r="Q4" s="940"/>
      <c r="R4" s="940"/>
      <c r="S4" s="941"/>
      <c r="T4" s="941"/>
      <c r="U4" s="935"/>
      <c r="V4" s="935"/>
      <c r="W4" s="942"/>
      <c r="X4" s="942"/>
      <c r="Y4" s="943"/>
      <c r="Z4" s="1524"/>
      <c r="AA4" s="121"/>
      <c r="AB4" s="61"/>
      <c r="AC4" s="61"/>
      <c r="AD4" s="61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</row>
    <row r="5" spans="1:82" s="46" customFormat="1" hidden="1">
      <c r="A5" s="1741"/>
      <c r="B5" s="1460" t="s">
        <v>62</v>
      </c>
      <c r="C5" s="122" t="s">
        <v>3</v>
      </c>
      <c r="D5" s="122">
        <v>88684</v>
      </c>
      <c r="E5" s="131" t="s">
        <v>3</v>
      </c>
      <c r="F5" s="131">
        <v>88473</v>
      </c>
      <c r="G5" s="140">
        <v>3690017</v>
      </c>
      <c r="H5" s="140">
        <v>88577</v>
      </c>
      <c r="I5" s="153" t="s">
        <v>3</v>
      </c>
      <c r="J5" s="153">
        <v>88808</v>
      </c>
      <c r="K5" s="159" t="s">
        <v>3</v>
      </c>
      <c r="L5" s="159">
        <v>89117</v>
      </c>
      <c r="M5" s="167">
        <v>3716939</v>
      </c>
      <c r="N5" s="167">
        <v>89357</v>
      </c>
      <c r="O5" s="173" t="s">
        <v>3</v>
      </c>
      <c r="P5" s="173">
        <v>89319</v>
      </c>
      <c r="Q5" s="148" t="s">
        <v>3</v>
      </c>
      <c r="R5" s="148">
        <v>89593</v>
      </c>
      <c r="S5" s="182">
        <v>3741720</v>
      </c>
      <c r="T5" s="182">
        <v>89860</v>
      </c>
      <c r="U5" s="140" t="s">
        <v>3</v>
      </c>
      <c r="V5" s="140">
        <v>90089</v>
      </c>
      <c r="W5" s="189" t="s">
        <v>3</v>
      </c>
      <c r="X5" s="189">
        <v>90235</v>
      </c>
      <c r="Y5" s="194">
        <v>3757093</v>
      </c>
      <c r="Z5" s="1525">
        <v>90229</v>
      </c>
      <c r="AA5" s="121"/>
      <c r="AB5" s="61"/>
      <c r="AC5" s="61"/>
      <c r="AD5" s="61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</row>
    <row r="6" spans="1:82" s="46" customFormat="1" hidden="1">
      <c r="A6" s="1741"/>
      <c r="B6" s="1461" t="s">
        <v>64</v>
      </c>
      <c r="C6" s="123"/>
      <c r="D6" s="123"/>
      <c r="E6" s="132"/>
      <c r="F6" s="132"/>
      <c r="G6" s="141"/>
      <c r="H6" s="141"/>
      <c r="I6" s="154"/>
      <c r="J6" s="154"/>
      <c r="K6" s="160"/>
      <c r="L6" s="160"/>
      <c r="M6" s="166"/>
      <c r="N6" s="166"/>
      <c r="O6" s="174"/>
      <c r="P6" s="174"/>
      <c r="Q6" s="149"/>
      <c r="R6" s="149"/>
      <c r="S6" s="183"/>
      <c r="T6" s="183"/>
      <c r="U6" s="141"/>
      <c r="V6" s="141"/>
      <c r="W6" s="190"/>
      <c r="X6" s="190"/>
      <c r="Y6" s="195"/>
      <c r="Z6" s="1526"/>
      <c r="AA6" s="121"/>
      <c r="AB6" s="61"/>
      <c r="AC6" s="61"/>
      <c r="AD6" s="61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</row>
    <row r="7" spans="1:82" s="46" customFormat="1" hidden="1">
      <c r="A7" s="1741"/>
      <c r="B7" s="1460" t="s">
        <v>83</v>
      </c>
      <c r="C7" s="123" t="s">
        <v>3</v>
      </c>
      <c r="D7" s="124">
        <v>100</v>
      </c>
      <c r="E7" s="132" t="s">
        <v>3</v>
      </c>
      <c r="F7" s="132">
        <v>99.8</v>
      </c>
      <c r="G7" s="141">
        <v>100.1</v>
      </c>
      <c r="H7" s="141">
        <v>100.1</v>
      </c>
      <c r="I7" s="154" t="s">
        <v>3</v>
      </c>
      <c r="J7" s="155">
        <v>100.3</v>
      </c>
      <c r="K7" s="160" t="s">
        <v>3</v>
      </c>
      <c r="L7" s="160">
        <v>100.4</v>
      </c>
      <c r="M7" s="166">
        <v>100.7</v>
      </c>
      <c r="N7" s="168">
        <v>100.3</v>
      </c>
      <c r="O7" s="174" t="s">
        <v>3</v>
      </c>
      <c r="P7" s="174">
        <v>99.7</v>
      </c>
      <c r="Q7" s="149"/>
      <c r="R7" s="150">
        <v>100.3</v>
      </c>
      <c r="S7" s="183">
        <v>100.7</v>
      </c>
      <c r="T7" s="183">
        <v>100.3</v>
      </c>
      <c r="U7" s="141" t="s">
        <v>3</v>
      </c>
      <c r="V7" s="146">
        <v>100.3</v>
      </c>
      <c r="W7" s="190" t="s">
        <v>3</v>
      </c>
      <c r="X7" s="190">
        <v>100.2</v>
      </c>
      <c r="Y7" s="195">
        <v>100.4</v>
      </c>
      <c r="Z7" s="1527">
        <v>100</v>
      </c>
      <c r="AA7" s="121"/>
      <c r="AB7" s="61"/>
      <c r="AC7" s="61"/>
      <c r="AD7" s="61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</row>
    <row r="8" spans="1:82" s="46" customFormat="1" hidden="1">
      <c r="A8" s="1741"/>
      <c r="B8" s="1460" t="s">
        <v>66</v>
      </c>
      <c r="C8" s="123" t="s">
        <v>3</v>
      </c>
      <c r="D8" s="123">
        <v>100.7</v>
      </c>
      <c r="E8" s="132" t="s">
        <v>3</v>
      </c>
      <c r="F8" s="132">
        <v>101.1</v>
      </c>
      <c r="G8" s="141">
        <v>101.8</v>
      </c>
      <c r="H8" s="141">
        <v>101.1</v>
      </c>
      <c r="I8" s="154" t="s">
        <v>3</v>
      </c>
      <c r="J8" s="154">
        <v>101.2</v>
      </c>
      <c r="K8" s="160" t="s">
        <v>3</v>
      </c>
      <c r="L8" s="160">
        <v>101.4</v>
      </c>
      <c r="M8" s="168">
        <v>102</v>
      </c>
      <c r="N8" s="166">
        <v>101.4</v>
      </c>
      <c r="O8" s="174" t="s">
        <v>3</v>
      </c>
      <c r="P8" s="174">
        <v>101.2</v>
      </c>
      <c r="Q8" s="149"/>
      <c r="R8" s="149">
        <v>101.5</v>
      </c>
      <c r="S8" s="183">
        <v>102.1</v>
      </c>
      <c r="T8" s="183">
        <v>101.7</v>
      </c>
      <c r="U8" s="141" t="s">
        <v>3</v>
      </c>
      <c r="V8" s="141">
        <v>101.8</v>
      </c>
      <c r="W8" s="190" t="s">
        <v>3</v>
      </c>
      <c r="X8" s="190">
        <v>101.8</v>
      </c>
      <c r="Y8" s="195">
        <v>101.9</v>
      </c>
      <c r="Z8" s="1526">
        <v>101.8</v>
      </c>
      <c r="AA8" s="12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45"/>
      <c r="CD8" s="45"/>
    </row>
    <row r="9" spans="1:82" s="46" customFormat="1" ht="15" hidden="1" customHeight="1">
      <c r="A9" s="1741"/>
      <c r="B9" s="1462" t="s">
        <v>65</v>
      </c>
      <c r="C9" s="232"/>
      <c r="D9" s="232"/>
      <c r="E9" s="233"/>
      <c r="F9" s="233"/>
      <c r="G9" s="234"/>
      <c r="H9" s="234"/>
      <c r="I9" s="235"/>
      <c r="J9" s="235"/>
      <c r="K9" s="236"/>
      <c r="L9" s="236"/>
      <c r="M9" s="237"/>
      <c r="N9" s="237"/>
      <c r="O9" s="238"/>
      <c r="P9" s="238"/>
      <c r="Q9" s="239"/>
      <c r="R9" s="239"/>
      <c r="S9" s="240"/>
      <c r="T9" s="240"/>
      <c r="U9" s="234"/>
      <c r="V9" s="234"/>
      <c r="W9" s="241"/>
      <c r="X9" s="241"/>
      <c r="Y9" s="242"/>
      <c r="Z9" s="1528"/>
      <c r="AA9" s="12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45"/>
      <c r="CD9" s="45"/>
    </row>
    <row r="10" spans="1:82" s="45" customFormat="1" ht="15" hidden="1" customHeight="1">
      <c r="A10" s="1741"/>
      <c r="B10" s="1460" t="s">
        <v>210</v>
      </c>
      <c r="C10" s="125">
        <v>71003.399999999994</v>
      </c>
      <c r="D10" s="125">
        <v>1169.9000000000001</v>
      </c>
      <c r="E10" s="133">
        <v>72393.8</v>
      </c>
      <c r="F10" s="133">
        <v>1206.5999999999999</v>
      </c>
      <c r="G10" s="142">
        <v>72976.100000000006</v>
      </c>
      <c r="H10" s="142">
        <v>1178.4000000000001</v>
      </c>
      <c r="I10" s="156">
        <v>75716.2</v>
      </c>
      <c r="J10" s="156">
        <v>1201.0999999999999</v>
      </c>
      <c r="K10" s="161">
        <v>69521.7</v>
      </c>
      <c r="L10" s="161">
        <v>1140.3</v>
      </c>
      <c r="M10" s="169">
        <v>73360.100000000006</v>
      </c>
      <c r="N10" s="169">
        <v>1214.2</v>
      </c>
      <c r="O10" s="175">
        <v>71441.100000000006</v>
      </c>
      <c r="P10" s="175">
        <v>1196.7</v>
      </c>
      <c r="Q10" s="151">
        <v>65542.2</v>
      </c>
      <c r="R10" s="151">
        <v>1167</v>
      </c>
      <c r="S10" s="184">
        <v>75674.2</v>
      </c>
      <c r="T10" s="184">
        <v>1259</v>
      </c>
      <c r="U10" s="142" t="s">
        <v>84</v>
      </c>
      <c r="V10" s="142">
        <v>1328.5</v>
      </c>
      <c r="W10" s="191">
        <v>66889.5</v>
      </c>
      <c r="X10" s="191">
        <v>1226</v>
      </c>
      <c r="Y10" s="197">
        <v>65023.9</v>
      </c>
      <c r="Z10" s="1529">
        <v>1154.9000000000001</v>
      </c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</row>
    <row r="11" spans="1:82" s="45" customFormat="1" ht="15.75" hidden="1">
      <c r="A11" s="1741"/>
      <c r="B11" s="1461" t="s">
        <v>207</v>
      </c>
      <c r="C11" s="243"/>
      <c r="D11" s="243"/>
      <c r="E11" s="244"/>
      <c r="F11" s="244"/>
      <c r="G11" s="204"/>
      <c r="H11" s="204"/>
      <c r="I11" s="155"/>
      <c r="J11" s="245"/>
      <c r="K11" s="163"/>
      <c r="L11" s="246"/>
      <c r="M11" s="168"/>
      <c r="N11" s="172"/>
      <c r="O11" s="176"/>
      <c r="P11" s="179"/>
      <c r="Q11" s="150"/>
      <c r="R11" s="247"/>
      <c r="S11" s="186"/>
      <c r="T11" s="202"/>
      <c r="U11" s="146"/>
      <c r="V11" s="204"/>
      <c r="W11" s="193"/>
      <c r="X11" s="248"/>
      <c r="Y11" s="196"/>
      <c r="Z11" s="2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</row>
    <row r="12" spans="1:82" s="46" customFormat="1" hidden="1">
      <c r="A12" s="1741"/>
      <c r="B12" s="1460" t="s">
        <v>63</v>
      </c>
      <c r="C12" s="126">
        <v>104.4</v>
      </c>
      <c r="D12" s="123">
        <v>97.9</v>
      </c>
      <c r="E12" s="134">
        <v>101.5</v>
      </c>
      <c r="F12" s="132">
        <v>102.7</v>
      </c>
      <c r="G12" s="143">
        <v>100.7</v>
      </c>
      <c r="H12" s="141">
        <v>97.8</v>
      </c>
      <c r="I12" s="154">
        <v>104.1</v>
      </c>
      <c r="J12" s="154">
        <v>101.7</v>
      </c>
      <c r="K12" s="160">
        <v>90.9</v>
      </c>
      <c r="L12" s="160">
        <v>94.5</v>
      </c>
      <c r="M12" s="166">
        <v>105.2</v>
      </c>
      <c r="N12" s="166">
        <v>114.5</v>
      </c>
      <c r="O12" s="174">
        <v>97.3</v>
      </c>
      <c r="P12" s="174">
        <v>96.2</v>
      </c>
      <c r="Q12" s="149">
        <v>91.2</v>
      </c>
      <c r="R12" s="149">
        <v>90.3</v>
      </c>
      <c r="S12" s="183">
        <v>116.6</v>
      </c>
      <c r="T12" s="183">
        <v>107.2</v>
      </c>
      <c r="U12" s="141">
        <v>101.9</v>
      </c>
      <c r="V12" s="141">
        <v>105.4</v>
      </c>
      <c r="W12" s="190">
        <v>86.9</v>
      </c>
      <c r="X12" s="190">
        <v>91.7</v>
      </c>
      <c r="Y12" s="195">
        <v>96.9</v>
      </c>
      <c r="Z12" s="1526">
        <v>94.3</v>
      </c>
      <c r="AA12" s="12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45"/>
      <c r="CD12" s="45"/>
    </row>
    <row r="13" spans="1:82" s="46" customFormat="1" hidden="1">
      <c r="A13" s="1741"/>
      <c r="B13" s="1460" t="s">
        <v>66</v>
      </c>
      <c r="C13" s="126">
        <v>110.5</v>
      </c>
      <c r="D13" s="123">
        <v>105.4</v>
      </c>
      <c r="E13" s="135">
        <v>114.7</v>
      </c>
      <c r="F13" s="132">
        <v>111.1</v>
      </c>
      <c r="G13" s="144">
        <v>100.7</v>
      </c>
      <c r="H13" s="141">
        <v>119.4</v>
      </c>
      <c r="I13" s="154">
        <v>114.4</v>
      </c>
      <c r="J13" s="154">
        <v>113.9</v>
      </c>
      <c r="K13" s="160">
        <v>101.4</v>
      </c>
      <c r="L13" s="160">
        <v>94.7</v>
      </c>
      <c r="M13" s="166">
        <v>106.5</v>
      </c>
      <c r="N13" s="166">
        <v>106.2</v>
      </c>
      <c r="O13" s="174">
        <v>104.8</v>
      </c>
      <c r="P13" s="174">
        <v>106.6</v>
      </c>
      <c r="Q13" s="149">
        <v>95.6</v>
      </c>
      <c r="R13" s="149">
        <v>97.9</v>
      </c>
      <c r="S13" s="183">
        <v>105.5</v>
      </c>
      <c r="T13" s="183">
        <v>110.2</v>
      </c>
      <c r="U13" s="141">
        <v>98</v>
      </c>
      <c r="V13" s="141">
        <v>107.5</v>
      </c>
      <c r="W13" s="190">
        <v>89.4</v>
      </c>
      <c r="X13" s="190">
        <v>105.8</v>
      </c>
      <c r="Y13" s="195">
        <v>94.4</v>
      </c>
      <c r="Z13" s="1526">
        <v>105.9</v>
      </c>
      <c r="AA13" s="12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45"/>
      <c r="CD13" s="45"/>
    </row>
    <row r="14" spans="1:82" s="46" customFormat="1" ht="15" hidden="1" customHeight="1">
      <c r="A14" s="1741"/>
      <c r="B14" s="1462" t="s">
        <v>67</v>
      </c>
      <c r="C14" s="232"/>
      <c r="D14" s="232"/>
      <c r="E14" s="233"/>
      <c r="F14" s="233"/>
      <c r="G14" s="234"/>
      <c r="H14" s="234"/>
      <c r="I14" s="235"/>
      <c r="J14" s="235"/>
      <c r="K14" s="236"/>
      <c r="L14" s="236"/>
      <c r="M14" s="237"/>
      <c r="N14" s="237"/>
      <c r="O14" s="238"/>
      <c r="P14" s="238"/>
      <c r="Q14" s="239"/>
      <c r="R14" s="239"/>
      <c r="S14" s="240"/>
      <c r="T14" s="240"/>
      <c r="U14" s="234"/>
      <c r="V14" s="234"/>
      <c r="W14" s="241"/>
      <c r="X14" s="241"/>
      <c r="Y14" s="242"/>
      <c r="Z14" s="1528"/>
      <c r="AA14" s="12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45"/>
      <c r="CD14" s="45"/>
    </row>
    <row r="15" spans="1:82" s="46" customFormat="1" ht="17.25" hidden="1" customHeight="1">
      <c r="A15" s="1741"/>
      <c r="B15" s="1460" t="s">
        <v>204</v>
      </c>
      <c r="C15" s="127">
        <v>3316.1</v>
      </c>
      <c r="D15" s="123">
        <v>102.1</v>
      </c>
      <c r="E15" s="136">
        <v>4106.5</v>
      </c>
      <c r="F15" s="132">
        <v>57.5</v>
      </c>
      <c r="G15" s="145">
        <v>4768.1000000000004</v>
      </c>
      <c r="H15" s="146">
        <v>124</v>
      </c>
      <c r="I15" s="157">
        <v>5396.9</v>
      </c>
      <c r="J15" s="154">
        <v>150.19999999999999</v>
      </c>
      <c r="K15" s="162">
        <v>5836.6</v>
      </c>
      <c r="L15" s="160">
        <v>151.4</v>
      </c>
      <c r="M15" s="170">
        <v>6782.8</v>
      </c>
      <c r="N15" s="168">
        <v>168</v>
      </c>
      <c r="O15" s="188">
        <v>6510.1</v>
      </c>
      <c r="P15" s="174">
        <v>174.2</v>
      </c>
      <c r="Q15" s="152">
        <v>6459.7</v>
      </c>
      <c r="R15" s="149">
        <v>175.2</v>
      </c>
      <c r="S15" s="185">
        <v>7203.1</v>
      </c>
      <c r="T15" s="183">
        <v>174.4</v>
      </c>
      <c r="U15" s="145">
        <v>7980.2</v>
      </c>
      <c r="V15" s="146">
        <v>221</v>
      </c>
      <c r="W15" s="192">
        <v>6378.9</v>
      </c>
      <c r="X15" s="190">
        <v>165.2</v>
      </c>
      <c r="Y15" s="198">
        <v>9543.6</v>
      </c>
      <c r="Z15" s="1527">
        <v>222</v>
      </c>
      <c r="AA15" s="12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45"/>
      <c r="CD15" s="45"/>
    </row>
    <row r="16" spans="1:82" s="46" customFormat="1" hidden="1">
      <c r="A16" s="1741"/>
      <c r="B16" s="1461" t="s">
        <v>64</v>
      </c>
      <c r="C16" s="123"/>
      <c r="D16" s="123"/>
      <c r="E16" s="132"/>
      <c r="F16" s="132"/>
      <c r="G16" s="141"/>
      <c r="H16" s="141"/>
      <c r="I16" s="154"/>
      <c r="J16" s="154"/>
      <c r="K16" s="160"/>
      <c r="L16" s="160"/>
      <c r="M16" s="166"/>
      <c r="N16" s="166"/>
      <c r="O16" s="174"/>
      <c r="P16" s="174"/>
      <c r="Q16" s="149"/>
      <c r="R16" s="149"/>
      <c r="S16" s="183"/>
      <c r="T16" s="183"/>
      <c r="U16" s="141"/>
      <c r="V16" s="141"/>
      <c r="W16" s="190"/>
      <c r="X16" s="190"/>
      <c r="Y16" s="195"/>
      <c r="Z16" s="1526"/>
      <c r="AA16" s="12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45"/>
      <c r="CD16" s="45"/>
    </row>
    <row r="17" spans="1:82" s="46" customFormat="1" hidden="1">
      <c r="A17" s="1741"/>
      <c r="B17" s="1460" t="s">
        <v>63</v>
      </c>
      <c r="C17" s="123">
        <v>38.1</v>
      </c>
      <c r="D17" s="123">
        <v>57.7</v>
      </c>
      <c r="E17" s="132">
        <v>123.8</v>
      </c>
      <c r="F17" s="132">
        <v>56.4</v>
      </c>
      <c r="G17" s="141">
        <v>116.1</v>
      </c>
      <c r="H17" s="141">
        <v>215.6</v>
      </c>
      <c r="I17" s="155">
        <v>113.2</v>
      </c>
      <c r="J17" s="155">
        <v>121.1</v>
      </c>
      <c r="K17" s="163">
        <f>K15/I15*100</f>
        <v>108.14726972891846</v>
      </c>
      <c r="L17" s="163">
        <v>100.8</v>
      </c>
      <c r="M17" s="168">
        <f>M15/K15*100</f>
        <v>116.21149299249562</v>
      </c>
      <c r="N17" s="168">
        <v>111</v>
      </c>
      <c r="O17" s="176">
        <f>O15/M15*100</f>
        <v>95.97953647461226</v>
      </c>
      <c r="P17" s="176">
        <v>103.7</v>
      </c>
      <c r="Q17" s="150">
        <f>Q15/O15*100</f>
        <v>99.225818343804235</v>
      </c>
      <c r="R17" s="150">
        <v>100.6</v>
      </c>
      <c r="S17" s="186">
        <f>S15/Q15*100</f>
        <v>111.5082743780671</v>
      </c>
      <c r="T17" s="186">
        <v>99.5</v>
      </c>
      <c r="U17" s="146">
        <f>U15/S15*100</f>
        <v>110.78841054545958</v>
      </c>
      <c r="V17" s="146">
        <v>126.7</v>
      </c>
      <c r="W17" s="193">
        <f>W15/U15*100</f>
        <v>79.934086864990846</v>
      </c>
      <c r="X17" s="193">
        <v>74.8</v>
      </c>
      <c r="Y17" s="196">
        <f>Y15/W15*100</f>
        <v>149.6120020693223</v>
      </c>
      <c r="Z17" s="1527">
        <v>134.30000000000001</v>
      </c>
      <c r="AA17" s="12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45"/>
      <c r="CD17" s="45"/>
    </row>
    <row r="18" spans="1:82" s="46" customFormat="1" hidden="1">
      <c r="A18" s="1741"/>
      <c r="B18" s="1460" t="s">
        <v>66</v>
      </c>
      <c r="C18" s="123">
        <v>122.2</v>
      </c>
      <c r="D18" s="123">
        <v>120.2</v>
      </c>
      <c r="E18" s="132">
        <v>136.1</v>
      </c>
      <c r="F18" s="132">
        <v>86.6</v>
      </c>
      <c r="G18" s="141">
        <v>131.19999999999999</v>
      </c>
      <c r="H18" s="141">
        <v>137.1</v>
      </c>
      <c r="I18" s="154">
        <v>133.19999999999999</v>
      </c>
      <c r="J18" s="154">
        <v>144</v>
      </c>
      <c r="K18" s="160">
        <v>125.9</v>
      </c>
      <c r="L18" s="160">
        <v>118.7</v>
      </c>
      <c r="M18" s="166">
        <v>130.5</v>
      </c>
      <c r="N18" s="166">
        <v>113.6</v>
      </c>
      <c r="O18" s="174">
        <v>122.9</v>
      </c>
      <c r="P18" s="174">
        <v>126.9</v>
      </c>
      <c r="Q18" s="149">
        <v>111.7</v>
      </c>
      <c r="R18" s="149">
        <v>117.7</v>
      </c>
      <c r="S18" s="183">
        <v>118.9</v>
      </c>
      <c r="T18" s="183">
        <v>108.5</v>
      </c>
      <c r="U18" s="141">
        <v>113.6</v>
      </c>
      <c r="V18" s="141">
        <v>146.6</v>
      </c>
      <c r="W18" s="190">
        <v>108.3</v>
      </c>
      <c r="X18" s="190">
        <v>106.3</v>
      </c>
      <c r="Y18" s="195">
        <v>109.7</v>
      </c>
      <c r="Z18" s="1526">
        <v>125.6</v>
      </c>
      <c r="AA18" s="12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45"/>
      <c r="CD18" s="45"/>
    </row>
    <row r="19" spans="1:82" s="46" customFormat="1" ht="14.25" hidden="1" customHeight="1">
      <c r="A19" s="1741"/>
      <c r="B19" s="1462" t="s">
        <v>6</v>
      </c>
      <c r="C19" s="232"/>
      <c r="D19" s="232"/>
      <c r="E19" s="233"/>
      <c r="F19" s="233"/>
      <c r="G19" s="234"/>
      <c r="H19" s="234"/>
      <c r="I19" s="235"/>
      <c r="J19" s="235"/>
      <c r="K19" s="236"/>
      <c r="L19" s="236"/>
      <c r="M19" s="237"/>
      <c r="N19" s="237"/>
      <c r="O19" s="238"/>
      <c r="P19" s="238"/>
      <c r="Q19" s="239"/>
      <c r="R19" s="239"/>
      <c r="S19" s="240"/>
      <c r="T19" s="240"/>
      <c r="U19" s="234"/>
      <c r="V19" s="234"/>
      <c r="W19" s="241"/>
      <c r="X19" s="241"/>
      <c r="Y19" s="242"/>
      <c r="Z19" s="1528"/>
      <c r="AA19" s="12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45"/>
      <c r="CD19" s="45"/>
    </row>
    <row r="20" spans="1:82" s="46" customFormat="1" hidden="1">
      <c r="A20" s="1741"/>
      <c r="B20" s="1460" t="s">
        <v>80</v>
      </c>
      <c r="C20" s="123" t="s">
        <v>3</v>
      </c>
      <c r="D20" s="123">
        <v>532.6</v>
      </c>
      <c r="E20" s="132" t="s">
        <v>3</v>
      </c>
      <c r="F20" s="132">
        <v>537.79999999999995</v>
      </c>
      <c r="G20" s="141" t="s">
        <v>3</v>
      </c>
      <c r="H20" s="141">
        <v>561.6</v>
      </c>
      <c r="I20" s="154" t="s">
        <v>3</v>
      </c>
      <c r="J20" s="154">
        <v>625.1</v>
      </c>
      <c r="K20" s="160" t="s">
        <v>3</v>
      </c>
      <c r="L20" s="163">
        <v>578</v>
      </c>
      <c r="M20" s="166" t="s">
        <v>3</v>
      </c>
      <c r="N20" s="168">
        <v>588</v>
      </c>
      <c r="O20" s="174" t="s">
        <v>3</v>
      </c>
      <c r="P20" s="174">
        <v>612.20000000000005</v>
      </c>
      <c r="Q20" s="149" t="s">
        <v>3</v>
      </c>
      <c r="R20" s="149">
        <v>578.6</v>
      </c>
      <c r="S20" s="183" t="s">
        <v>3</v>
      </c>
      <c r="T20" s="183">
        <v>588.29999999999995</v>
      </c>
      <c r="U20" s="141" t="s">
        <v>3</v>
      </c>
      <c r="V20" s="141">
        <v>580.70000000000005</v>
      </c>
      <c r="W20" s="190" t="s">
        <v>3</v>
      </c>
      <c r="X20" s="190">
        <v>500.8</v>
      </c>
      <c r="Y20" s="195" t="s">
        <v>3</v>
      </c>
      <c r="Z20" s="1527">
        <v>593</v>
      </c>
      <c r="AA20" s="12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45"/>
      <c r="CD20" s="45"/>
    </row>
    <row r="21" spans="1:82" s="46" customFormat="1" hidden="1">
      <c r="A21" s="1741"/>
      <c r="B21" s="1461" t="s">
        <v>64</v>
      </c>
      <c r="C21" s="123"/>
      <c r="D21" s="123"/>
      <c r="E21" s="132"/>
      <c r="F21" s="132"/>
      <c r="G21" s="141"/>
      <c r="H21" s="141"/>
      <c r="I21" s="154"/>
      <c r="J21" s="154"/>
      <c r="K21" s="160"/>
      <c r="L21" s="160"/>
      <c r="M21" s="166"/>
      <c r="N21" s="166"/>
      <c r="O21" s="174"/>
      <c r="P21" s="174"/>
      <c r="Q21" s="149"/>
      <c r="R21" s="149"/>
      <c r="S21" s="183"/>
      <c r="T21" s="183"/>
      <c r="U21" s="141"/>
      <c r="V21" s="141"/>
      <c r="W21" s="190"/>
      <c r="X21" s="190"/>
      <c r="Y21" s="195"/>
      <c r="Z21" s="1526"/>
      <c r="AA21" s="12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45"/>
      <c r="CD21" s="45"/>
    </row>
    <row r="22" spans="1:82" s="46" customFormat="1" hidden="1">
      <c r="A22" s="1741"/>
      <c r="B22" s="1460" t="s">
        <v>63</v>
      </c>
      <c r="C22" s="123">
        <v>81.400000000000006</v>
      </c>
      <c r="D22" s="123">
        <v>87.1</v>
      </c>
      <c r="E22" s="132">
        <v>101.3</v>
      </c>
      <c r="F22" s="137">
        <v>101</v>
      </c>
      <c r="G22" s="141">
        <v>110.9</v>
      </c>
      <c r="H22" s="141">
        <v>104.4</v>
      </c>
      <c r="I22" s="154">
        <v>103.2</v>
      </c>
      <c r="J22" s="154">
        <v>111.3</v>
      </c>
      <c r="K22" s="160">
        <v>97.8</v>
      </c>
      <c r="L22" s="160">
        <v>92.5</v>
      </c>
      <c r="M22" s="166">
        <v>102.3</v>
      </c>
      <c r="N22" s="166">
        <v>101.7</v>
      </c>
      <c r="O22" s="174">
        <v>102.1</v>
      </c>
      <c r="P22" s="174">
        <v>104.1</v>
      </c>
      <c r="Q22" s="149">
        <v>96.3</v>
      </c>
      <c r="R22" s="149">
        <v>94.5</v>
      </c>
      <c r="S22" s="183">
        <v>101.9</v>
      </c>
      <c r="T22" s="183">
        <v>101.7</v>
      </c>
      <c r="U22" s="141">
        <v>104.3</v>
      </c>
      <c r="V22" s="141">
        <v>98.7</v>
      </c>
      <c r="W22" s="190">
        <v>90.2</v>
      </c>
      <c r="X22" s="190">
        <v>86.2</v>
      </c>
      <c r="Y22" s="195">
        <v>120.1</v>
      </c>
      <c r="Z22" s="1526">
        <v>118.4</v>
      </c>
      <c r="AA22" s="12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45"/>
      <c r="CD22" s="45"/>
    </row>
    <row r="23" spans="1:82" s="46" customFormat="1" ht="15" hidden="1" thickBot="1">
      <c r="A23" s="1742"/>
      <c r="B23" s="1460" t="s">
        <v>66</v>
      </c>
      <c r="C23" s="124">
        <v>121</v>
      </c>
      <c r="D23" s="123">
        <v>116.9</v>
      </c>
      <c r="E23" s="132">
        <v>125.2</v>
      </c>
      <c r="F23" s="132">
        <v>123.5</v>
      </c>
      <c r="G23" s="146">
        <v>116</v>
      </c>
      <c r="H23" s="141">
        <v>103.5</v>
      </c>
      <c r="I23" s="154">
        <v>118.3</v>
      </c>
      <c r="J23" s="154">
        <v>113.7</v>
      </c>
      <c r="K23" s="160">
        <v>115.2</v>
      </c>
      <c r="L23" s="160">
        <v>105.4</v>
      </c>
      <c r="M23" s="166">
        <v>114.3</v>
      </c>
      <c r="N23" s="166">
        <v>114.4</v>
      </c>
      <c r="O23" s="174">
        <v>114.7</v>
      </c>
      <c r="P23" s="174">
        <v>105.8</v>
      </c>
      <c r="Q23" s="149">
        <v>108.3</v>
      </c>
      <c r="R23" s="149">
        <v>102.8</v>
      </c>
      <c r="S23" s="183">
        <v>112.4</v>
      </c>
      <c r="T23" s="183">
        <v>104.6</v>
      </c>
      <c r="U23" s="141">
        <v>109.2</v>
      </c>
      <c r="V23" s="141">
        <v>95.1</v>
      </c>
      <c r="W23" s="193">
        <v>103</v>
      </c>
      <c r="X23" s="190">
        <v>89.1</v>
      </c>
      <c r="Y23" s="195">
        <v>106.9</v>
      </c>
      <c r="Z23" s="1526">
        <v>96.9</v>
      </c>
      <c r="AA23" s="12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45"/>
      <c r="CD23" s="45"/>
    </row>
    <row r="24" spans="1:82" s="981" customFormat="1" ht="3" hidden="1" customHeight="1" thickBot="1">
      <c r="A24" s="1734"/>
      <c r="B24" s="1738"/>
      <c r="C24" s="1738"/>
      <c r="D24" s="1738"/>
      <c r="E24" s="1738"/>
      <c r="F24" s="1738"/>
      <c r="G24" s="1738"/>
      <c r="H24" s="1738"/>
      <c r="I24" s="1738"/>
      <c r="J24" s="1738"/>
      <c r="K24" s="1738"/>
      <c r="L24" s="1738"/>
      <c r="M24" s="1738"/>
      <c r="N24" s="1738"/>
      <c r="O24" s="1738"/>
      <c r="P24" s="1738"/>
      <c r="Q24" s="1738"/>
      <c r="R24" s="1738"/>
      <c r="S24" s="1738"/>
      <c r="T24" s="1738"/>
      <c r="U24" s="1738"/>
      <c r="V24" s="1738"/>
      <c r="W24" s="1738"/>
      <c r="X24" s="1738"/>
      <c r="Y24" s="1738"/>
      <c r="Z24" s="1739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45"/>
      <c r="CD24" s="45"/>
    </row>
    <row r="25" spans="1:82" s="46" customFormat="1" ht="15" hidden="1" customHeight="1">
      <c r="A25" s="1740" t="s">
        <v>11</v>
      </c>
      <c r="B25" s="1459" t="s">
        <v>0</v>
      </c>
      <c r="C25" s="226"/>
      <c r="D25" s="226"/>
      <c r="E25" s="227"/>
      <c r="F25" s="227"/>
      <c r="G25" s="203"/>
      <c r="H25" s="203"/>
      <c r="I25" s="228"/>
      <c r="J25" s="228"/>
      <c r="K25" s="229"/>
      <c r="L25" s="229"/>
      <c r="M25" s="205"/>
      <c r="N25" s="205"/>
      <c r="O25" s="200"/>
      <c r="P25" s="200"/>
      <c r="Q25" s="199"/>
      <c r="R25" s="199"/>
      <c r="S25" s="201"/>
      <c r="T25" s="201"/>
      <c r="U25" s="203"/>
      <c r="V25" s="203"/>
      <c r="W25" s="230"/>
      <c r="X25" s="230"/>
      <c r="Y25" s="231"/>
      <c r="Z25" s="1530"/>
      <c r="AA25" s="12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45"/>
      <c r="CD25" s="45"/>
    </row>
    <row r="26" spans="1:82" s="46" customFormat="1" hidden="1">
      <c r="A26" s="1741"/>
      <c r="B26" s="1460" t="s">
        <v>62</v>
      </c>
      <c r="C26" s="122" t="s">
        <v>3</v>
      </c>
      <c r="D26" s="122">
        <v>89717</v>
      </c>
      <c r="E26" s="131" t="s">
        <v>3</v>
      </c>
      <c r="F26" s="131">
        <v>89411</v>
      </c>
      <c r="G26" s="140">
        <v>3736310</v>
      </c>
      <c r="H26" s="140">
        <v>89619</v>
      </c>
      <c r="I26" s="153" t="s">
        <v>3</v>
      </c>
      <c r="J26" s="153">
        <v>89909</v>
      </c>
      <c r="K26" s="159" t="s">
        <v>3</v>
      </c>
      <c r="L26" s="159">
        <v>89794</v>
      </c>
      <c r="M26" s="167">
        <v>3744776</v>
      </c>
      <c r="N26" s="167">
        <v>89864</v>
      </c>
      <c r="O26" s="173" t="s">
        <v>3</v>
      </c>
      <c r="P26" s="173">
        <v>89473</v>
      </c>
      <c r="Q26" s="148" t="s">
        <v>3</v>
      </c>
      <c r="R26" s="148">
        <v>89709</v>
      </c>
      <c r="S26" s="182">
        <v>3732717</v>
      </c>
      <c r="T26" s="182">
        <v>89691</v>
      </c>
      <c r="U26" s="140" t="s">
        <v>3</v>
      </c>
      <c r="V26" s="140">
        <v>89784</v>
      </c>
      <c r="W26" s="189" t="s">
        <v>3</v>
      </c>
      <c r="X26" s="189">
        <v>89654</v>
      </c>
      <c r="Y26" s="194">
        <v>3742673</v>
      </c>
      <c r="Z26" s="1525">
        <v>89578</v>
      </c>
      <c r="AA26" s="12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45"/>
      <c r="CD26" s="45"/>
    </row>
    <row r="27" spans="1:82" s="46" customFormat="1" hidden="1">
      <c r="A27" s="1741"/>
      <c r="B27" s="1461" t="s">
        <v>64</v>
      </c>
      <c r="C27" s="123"/>
      <c r="D27" s="123"/>
      <c r="E27" s="132"/>
      <c r="F27" s="132"/>
      <c r="G27" s="141"/>
      <c r="H27" s="141"/>
      <c r="I27" s="154"/>
      <c r="J27" s="154"/>
      <c r="K27" s="160"/>
      <c r="L27" s="160"/>
      <c r="M27" s="166"/>
      <c r="N27" s="166"/>
      <c r="O27" s="174"/>
      <c r="P27" s="174"/>
      <c r="Q27" s="149"/>
      <c r="R27" s="149"/>
      <c r="S27" s="183"/>
      <c r="T27" s="183"/>
      <c r="U27" s="141"/>
      <c r="V27" s="141"/>
      <c r="W27" s="190"/>
      <c r="X27" s="190"/>
      <c r="Y27" s="195"/>
      <c r="Z27" s="1526"/>
      <c r="AA27" s="12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45"/>
      <c r="CD27" s="45"/>
    </row>
    <row r="28" spans="1:82" s="46" customFormat="1" hidden="1">
      <c r="A28" s="1741"/>
      <c r="B28" s="1460" t="s">
        <v>82</v>
      </c>
      <c r="C28" s="123" t="s">
        <v>3</v>
      </c>
      <c r="D28" s="123">
        <v>99.4</v>
      </c>
      <c r="E28" s="132" t="s">
        <v>3</v>
      </c>
      <c r="F28" s="132">
        <v>99.7</v>
      </c>
      <c r="G28" s="141">
        <v>99.4</v>
      </c>
      <c r="H28" s="141">
        <v>100.2</v>
      </c>
      <c r="I28" s="154" t="s">
        <v>3</v>
      </c>
      <c r="J28" s="155">
        <f>J26/H26*100</f>
        <v>100.32359209542618</v>
      </c>
      <c r="K28" s="160" t="s">
        <v>3</v>
      </c>
      <c r="L28" s="160">
        <v>99.9</v>
      </c>
      <c r="M28" s="168">
        <f>M26/G26*100</f>
        <v>100.22658719431739</v>
      </c>
      <c r="N28" s="168">
        <f>N26/L26*100</f>
        <v>100.07795621088269</v>
      </c>
      <c r="O28" s="174" t="s">
        <v>3</v>
      </c>
      <c r="P28" s="176">
        <f>P26/N26*100</f>
        <v>99.564898068191937</v>
      </c>
      <c r="Q28" s="150" t="s">
        <v>3</v>
      </c>
      <c r="R28" s="150">
        <f>R26/P26*100</f>
        <v>100.26376672292201</v>
      </c>
      <c r="S28" s="186">
        <f>S26/M26*100</f>
        <v>99.677978068648159</v>
      </c>
      <c r="T28" s="186">
        <f>T26/N26*100</f>
        <v>99.807486869046556</v>
      </c>
      <c r="U28" s="141" t="s">
        <v>3</v>
      </c>
      <c r="V28" s="146">
        <v>100.2</v>
      </c>
      <c r="W28" s="190" t="s">
        <v>3</v>
      </c>
      <c r="X28" s="193">
        <f>X26/V26*100</f>
        <v>99.855208054887285</v>
      </c>
      <c r="Y28" s="196" t="s">
        <v>3</v>
      </c>
      <c r="Z28" s="1527">
        <f>Z26/X26*100</f>
        <v>99.915229660695559</v>
      </c>
      <c r="AA28" s="12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45"/>
      <c r="CD28" s="45"/>
    </row>
    <row r="29" spans="1:82" s="46" customFormat="1" hidden="1">
      <c r="A29" s="1741"/>
      <c r="B29" s="1460" t="s">
        <v>66</v>
      </c>
      <c r="C29" s="123" t="s">
        <v>3</v>
      </c>
      <c r="D29" s="123">
        <v>101.2</v>
      </c>
      <c r="E29" s="132" t="s">
        <v>3</v>
      </c>
      <c r="F29" s="132">
        <v>101.1</v>
      </c>
      <c r="G29" s="141">
        <v>101.3</v>
      </c>
      <c r="H29" s="141">
        <v>101.2</v>
      </c>
      <c r="I29" s="154" t="s">
        <v>3</v>
      </c>
      <c r="J29" s="154">
        <v>101.2</v>
      </c>
      <c r="K29" s="160" t="s">
        <v>3</v>
      </c>
      <c r="L29" s="160">
        <v>100.8</v>
      </c>
      <c r="M29" s="168">
        <f>M26/M5*100</f>
        <v>100.74892270225581</v>
      </c>
      <c r="N29" s="168">
        <f>N26/N5*100</f>
        <v>100.56738699822063</v>
      </c>
      <c r="O29" s="174" t="s">
        <v>3</v>
      </c>
      <c r="P29" s="176">
        <f>P26/P5*100</f>
        <v>100.17241572341831</v>
      </c>
      <c r="Q29" s="150" t="s">
        <v>3</v>
      </c>
      <c r="R29" s="150">
        <f>R26/R5*100</f>
        <v>100.12947440090186</v>
      </c>
      <c r="S29" s="186">
        <f>S26/S5*100</f>
        <v>99.75938873031653</v>
      </c>
      <c r="T29" s="186">
        <f>T26/T5*100</f>
        <v>99.811929668373025</v>
      </c>
      <c r="U29" s="141" t="s">
        <v>3</v>
      </c>
      <c r="V29" s="141">
        <v>99.7</v>
      </c>
      <c r="W29" s="190" t="s">
        <v>3</v>
      </c>
      <c r="X29" s="193">
        <f>X26/X5*100</f>
        <v>99.356125671856816</v>
      </c>
      <c r="Y29" s="196">
        <f>Y26/Y5*100</f>
        <v>99.616192625521919</v>
      </c>
      <c r="Z29" s="1527">
        <f>Z26/Z5*100</f>
        <v>99.278502477030656</v>
      </c>
      <c r="AA29" s="12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45"/>
      <c r="CD29" s="45"/>
    </row>
    <row r="30" spans="1:82" s="46" customFormat="1" ht="14.25" hidden="1" customHeight="1">
      <c r="A30" s="1741"/>
      <c r="B30" s="1459" t="s">
        <v>65</v>
      </c>
      <c r="C30" s="226"/>
      <c r="D30" s="226"/>
      <c r="E30" s="227"/>
      <c r="F30" s="227"/>
      <c r="G30" s="203"/>
      <c r="H30" s="203"/>
      <c r="I30" s="228"/>
      <c r="J30" s="228"/>
      <c r="K30" s="229"/>
      <c r="L30" s="229"/>
      <c r="M30" s="205"/>
      <c r="N30" s="205"/>
      <c r="O30" s="200"/>
      <c r="P30" s="200"/>
      <c r="Q30" s="199"/>
      <c r="R30" s="199"/>
      <c r="S30" s="201"/>
      <c r="T30" s="201"/>
      <c r="U30" s="203"/>
      <c r="V30" s="203"/>
      <c r="W30" s="230"/>
      <c r="X30" s="230"/>
      <c r="Y30" s="231"/>
      <c r="Z30" s="1530"/>
      <c r="AA30" s="12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45"/>
      <c r="CD30" s="45"/>
    </row>
    <row r="31" spans="1:82" s="46" customFormat="1" hidden="1">
      <c r="A31" s="1741"/>
      <c r="B31" s="1460" t="s">
        <v>196</v>
      </c>
      <c r="C31" s="125">
        <v>62409.7</v>
      </c>
      <c r="D31" s="125">
        <v>1089.8</v>
      </c>
      <c r="E31" s="133">
        <v>65264.4</v>
      </c>
      <c r="F31" s="133">
        <v>1115.4000000000001</v>
      </c>
      <c r="G31" s="142">
        <v>75180</v>
      </c>
      <c r="H31" s="142">
        <v>1332.1</v>
      </c>
      <c r="I31" s="156">
        <v>69333</v>
      </c>
      <c r="J31" s="156">
        <v>1201.5999999999999</v>
      </c>
      <c r="K31" s="161">
        <v>67588</v>
      </c>
      <c r="L31" s="161">
        <v>1203.7</v>
      </c>
      <c r="M31" s="169">
        <v>72174.2</v>
      </c>
      <c r="N31" s="169">
        <v>1283.8</v>
      </c>
      <c r="O31" s="175">
        <v>69437</v>
      </c>
      <c r="P31" s="175">
        <v>1278.3</v>
      </c>
      <c r="Q31" s="151">
        <v>66059.3</v>
      </c>
      <c r="R31" s="151">
        <v>1253.8</v>
      </c>
      <c r="S31" s="184">
        <v>75335</v>
      </c>
      <c r="T31" s="184">
        <v>1357.9</v>
      </c>
      <c r="U31" s="142">
        <v>77012</v>
      </c>
      <c r="V31" s="142">
        <v>1372.7</v>
      </c>
      <c r="W31" s="191">
        <v>74455.100000000006</v>
      </c>
      <c r="X31" s="191">
        <v>1333.9</v>
      </c>
      <c r="Y31" s="197">
        <v>71090.399999999994</v>
      </c>
      <c r="Z31" s="1529">
        <v>1311.9</v>
      </c>
      <c r="AA31" s="12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45"/>
      <c r="CD31" s="45"/>
    </row>
    <row r="32" spans="1:82" s="46" customFormat="1" ht="15.75" hidden="1">
      <c r="A32" s="1741"/>
      <c r="B32" s="1461" t="s">
        <v>208</v>
      </c>
      <c r="C32" s="243"/>
      <c r="D32" s="243"/>
      <c r="E32" s="244"/>
      <c r="F32" s="244"/>
      <c r="G32" s="204"/>
      <c r="H32" s="204"/>
      <c r="I32" s="155"/>
      <c r="J32" s="245"/>
      <c r="K32" s="163"/>
      <c r="L32" s="246"/>
      <c r="M32" s="168"/>
      <c r="N32" s="172"/>
      <c r="O32" s="176"/>
      <c r="P32" s="179"/>
      <c r="Q32" s="150"/>
      <c r="R32" s="247"/>
      <c r="S32" s="186"/>
      <c r="T32" s="202"/>
      <c r="U32" s="146"/>
      <c r="V32" s="204"/>
      <c r="W32" s="193"/>
      <c r="X32" s="248"/>
      <c r="Y32" s="196"/>
      <c r="Z32" s="261"/>
      <c r="AA32" s="12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45"/>
      <c r="CD32" s="45"/>
    </row>
    <row r="33" spans="1:82" s="46" customFormat="1" hidden="1">
      <c r="A33" s="1741"/>
      <c r="B33" s="1460" t="s">
        <v>63</v>
      </c>
      <c r="C33" s="128">
        <v>93.7</v>
      </c>
      <c r="D33" s="123">
        <v>94.4</v>
      </c>
      <c r="E33" s="135">
        <v>102.4</v>
      </c>
      <c r="F33" s="132">
        <v>101.8</v>
      </c>
      <c r="G33" s="144">
        <v>115.6</v>
      </c>
      <c r="H33" s="141">
        <v>119.4</v>
      </c>
      <c r="I33" s="154">
        <v>93.1</v>
      </c>
      <c r="J33" s="154">
        <v>89.7</v>
      </c>
      <c r="K33" s="160">
        <v>98.2</v>
      </c>
      <c r="L33" s="160">
        <v>100.1</v>
      </c>
      <c r="M33" s="168">
        <v>106</v>
      </c>
      <c r="N33" s="168">
        <v>106.1</v>
      </c>
      <c r="O33" s="176">
        <v>97.4</v>
      </c>
      <c r="P33" s="176">
        <v>101.8</v>
      </c>
      <c r="Q33" s="150">
        <v>95.6</v>
      </c>
      <c r="R33" s="150">
        <v>97.8</v>
      </c>
      <c r="S33" s="186">
        <v>115</v>
      </c>
      <c r="T33" s="186">
        <v>107.1</v>
      </c>
      <c r="U33" s="141">
        <v>101.9</v>
      </c>
      <c r="V33" s="141">
        <v>99.9</v>
      </c>
      <c r="W33" s="193">
        <v>96.8</v>
      </c>
      <c r="X33" s="193">
        <v>95.1</v>
      </c>
      <c r="Y33" s="196">
        <v>94.6</v>
      </c>
      <c r="Z33" s="1527">
        <v>97.4</v>
      </c>
      <c r="AA33" s="12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45"/>
      <c r="CD33" s="45"/>
    </row>
    <row r="34" spans="1:82" s="46" customFormat="1" hidden="1">
      <c r="A34" s="1741"/>
      <c r="B34" s="1460" t="s">
        <v>66</v>
      </c>
      <c r="C34" s="128">
        <v>84.7</v>
      </c>
      <c r="D34" s="123">
        <v>88.5</v>
      </c>
      <c r="E34" s="135">
        <v>85.4</v>
      </c>
      <c r="F34" s="132">
        <v>87.5</v>
      </c>
      <c r="G34" s="144">
        <v>98.1</v>
      </c>
      <c r="H34" s="141">
        <v>106.1</v>
      </c>
      <c r="I34" s="154">
        <v>87.8</v>
      </c>
      <c r="J34" s="154">
        <v>93.2</v>
      </c>
      <c r="K34" s="160">
        <v>94.8</v>
      </c>
      <c r="L34" s="160">
        <v>100.2</v>
      </c>
      <c r="M34" s="168">
        <v>95.5</v>
      </c>
      <c r="N34" s="168">
        <v>93.4</v>
      </c>
      <c r="O34" s="176">
        <v>95.6</v>
      </c>
      <c r="P34" s="176">
        <v>99.6</v>
      </c>
      <c r="Q34" s="150">
        <v>100.1</v>
      </c>
      <c r="R34" s="150">
        <v>107.8</v>
      </c>
      <c r="S34" s="186">
        <v>98.7</v>
      </c>
      <c r="T34" s="186">
        <v>109.4</v>
      </c>
      <c r="U34" s="146">
        <v>98.7</v>
      </c>
      <c r="V34" s="146">
        <v>104</v>
      </c>
      <c r="W34" s="193">
        <v>109.9</v>
      </c>
      <c r="X34" s="193">
        <v>105.6</v>
      </c>
      <c r="Y34" s="196">
        <v>107.4</v>
      </c>
      <c r="Z34" s="1527">
        <v>109.3</v>
      </c>
      <c r="AA34" s="12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45"/>
      <c r="CD34" s="45"/>
    </row>
    <row r="35" spans="1:82" s="46" customFormat="1" ht="16.5" hidden="1" customHeight="1">
      <c r="A35" s="1741"/>
      <c r="B35" s="1459" t="s">
        <v>68</v>
      </c>
      <c r="C35" s="226"/>
      <c r="D35" s="226"/>
      <c r="E35" s="227"/>
      <c r="F35" s="227"/>
      <c r="G35" s="203"/>
      <c r="H35" s="203"/>
      <c r="I35" s="228"/>
      <c r="J35" s="228"/>
      <c r="K35" s="229"/>
      <c r="L35" s="229"/>
      <c r="M35" s="205"/>
      <c r="N35" s="205"/>
      <c r="O35" s="200"/>
      <c r="P35" s="200"/>
      <c r="Q35" s="199"/>
      <c r="R35" s="199"/>
      <c r="S35" s="201"/>
      <c r="T35" s="201"/>
      <c r="U35" s="203"/>
      <c r="V35" s="203"/>
      <c r="W35" s="230"/>
      <c r="X35" s="230"/>
      <c r="Y35" s="231"/>
      <c r="Z35" s="1530"/>
      <c r="AA35" s="12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45"/>
      <c r="CD35" s="45"/>
    </row>
    <row r="36" spans="1:82" s="46" customFormat="1" ht="15.75" hidden="1" customHeight="1">
      <c r="A36" s="1741"/>
      <c r="B36" s="1460" t="s">
        <v>199</v>
      </c>
      <c r="C36" s="125">
        <v>3638.5</v>
      </c>
      <c r="D36" s="125">
        <v>82.8</v>
      </c>
      <c r="E36" s="133">
        <v>4254.1000000000004</v>
      </c>
      <c r="F36" s="133">
        <v>86.4</v>
      </c>
      <c r="G36" s="142">
        <v>4887.5</v>
      </c>
      <c r="H36" s="142">
        <v>107.8</v>
      </c>
      <c r="I36" s="156">
        <v>5456</v>
      </c>
      <c r="J36" s="156">
        <v>151.30000000000001</v>
      </c>
      <c r="K36" s="161">
        <v>5863.3</v>
      </c>
      <c r="L36" s="161">
        <v>165.4</v>
      </c>
      <c r="M36" s="169">
        <v>6811.1</v>
      </c>
      <c r="N36" s="169">
        <v>208.1</v>
      </c>
      <c r="O36" s="175">
        <v>7172.4</v>
      </c>
      <c r="P36" s="175">
        <v>173.6</v>
      </c>
      <c r="Q36" s="151">
        <v>7108.1</v>
      </c>
      <c r="R36" s="151">
        <v>169.5</v>
      </c>
      <c r="S36" s="184">
        <v>7541.6</v>
      </c>
      <c r="T36" s="184">
        <v>197.8</v>
      </c>
      <c r="U36" s="142">
        <v>8130.2</v>
      </c>
      <c r="V36" s="142">
        <v>169</v>
      </c>
      <c r="W36" s="191">
        <v>6948.1</v>
      </c>
      <c r="X36" s="191">
        <v>175.2</v>
      </c>
      <c r="Y36" s="197">
        <v>9788.6</v>
      </c>
      <c r="Z36" s="1529">
        <v>217.5</v>
      </c>
      <c r="AA36" s="12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45"/>
      <c r="CD36" s="45"/>
    </row>
    <row r="37" spans="1:82" s="46" customFormat="1" hidden="1">
      <c r="A37" s="1741"/>
      <c r="B37" s="1461" t="s">
        <v>64</v>
      </c>
      <c r="C37" s="123"/>
      <c r="D37" s="123"/>
      <c r="E37" s="132"/>
      <c r="F37" s="132"/>
      <c r="G37" s="141"/>
      <c r="H37" s="141"/>
      <c r="I37" s="154"/>
      <c r="J37" s="154"/>
      <c r="K37" s="160"/>
      <c r="L37" s="160"/>
      <c r="M37" s="166"/>
      <c r="N37" s="166"/>
      <c r="O37" s="174"/>
      <c r="P37" s="174"/>
      <c r="Q37" s="149"/>
      <c r="R37" s="149"/>
      <c r="S37" s="183"/>
      <c r="T37" s="183"/>
      <c r="U37" s="141"/>
      <c r="V37" s="141"/>
      <c r="W37" s="190"/>
      <c r="X37" s="190"/>
      <c r="Y37" s="195"/>
      <c r="Z37" s="1526"/>
      <c r="AA37" s="12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45"/>
      <c r="CD37" s="45"/>
    </row>
    <row r="38" spans="1:82" s="46" customFormat="1" hidden="1">
      <c r="A38" s="1741"/>
      <c r="B38" s="1460" t="s">
        <v>63</v>
      </c>
      <c r="C38" s="124">
        <f>C36/Y15*100</f>
        <v>38.125026195565617</v>
      </c>
      <c r="D38" s="124">
        <f>D36/Z15*100</f>
        <v>37.297297297297291</v>
      </c>
      <c r="E38" s="137">
        <f>E36/C36*100</f>
        <v>116.91906005221932</v>
      </c>
      <c r="F38" s="132">
        <v>104.4</v>
      </c>
      <c r="G38" s="146">
        <f>G36/E36*100</f>
        <v>114.88916574598622</v>
      </c>
      <c r="H38" s="141">
        <v>124.8</v>
      </c>
      <c r="I38" s="155">
        <f>I36/G36*100</f>
        <v>111.63171355498721</v>
      </c>
      <c r="J38" s="155">
        <v>140.4</v>
      </c>
      <c r="K38" s="163">
        <f>K36/I36*100</f>
        <v>107.46517595307918</v>
      </c>
      <c r="L38" s="163">
        <v>109.3</v>
      </c>
      <c r="M38" s="168">
        <f t="shared" ref="M38:T38" si="0">M36/K36*100</f>
        <v>116.1649582999335</v>
      </c>
      <c r="N38" s="168">
        <f t="shared" si="0"/>
        <v>125.81620314389359</v>
      </c>
      <c r="O38" s="176">
        <f t="shared" si="0"/>
        <v>105.30457635330561</v>
      </c>
      <c r="P38" s="176">
        <f t="shared" si="0"/>
        <v>83.421432003844302</v>
      </c>
      <c r="Q38" s="150">
        <f t="shared" si="0"/>
        <v>99.103507891361346</v>
      </c>
      <c r="R38" s="150">
        <f t="shared" si="0"/>
        <v>97.638248847926263</v>
      </c>
      <c r="S38" s="186">
        <f t="shared" si="0"/>
        <v>106.09867615818574</v>
      </c>
      <c r="T38" s="186">
        <f t="shared" si="0"/>
        <v>116.69616519174042</v>
      </c>
      <c r="U38" s="146">
        <v>107.8</v>
      </c>
      <c r="V38" s="146">
        <v>85.4</v>
      </c>
      <c r="W38" s="193">
        <f>W36/U36*100</f>
        <v>85.460382278418749</v>
      </c>
      <c r="X38" s="193">
        <f>X36/V36*100</f>
        <v>103.66863905325442</v>
      </c>
      <c r="Y38" s="196">
        <f>Y36/W36*100</f>
        <v>140.88167988370921</v>
      </c>
      <c r="Z38" s="1527">
        <f>Z36/X36*100</f>
        <v>124.14383561643835</v>
      </c>
      <c r="AA38" s="12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45"/>
      <c r="CD38" s="45"/>
    </row>
    <row r="39" spans="1:82" s="46" customFormat="1" hidden="1">
      <c r="A39" s="1741"/>
      <c r="B39" s="1460" t="s">
        <v>66</v>
      </c>
      <c r="C39" s="124">
        <f>C36/C15*100</f>
        <v>109.72226410542505</v>
      </c>
      <c r="D39" s="123">
        <v>75.7</v>
      </c>
      <c r="E39" s="137">
        <f>E36/E15*100</f>
        <v>103.59430171679047</v>
      </c>
      <c r="F39" s="132">
        <v>144.1</v>
      </c>
      <c r="G39" s="146">
        <f>G36/G15*100</f>
        <v>102.50414211111342</v>
      </c>
      <c r="H39" s="141">
        <v>83.8</v>
      </c>
      <c r="I39" s="155">
        <f>I36/I15*100</f>
        <v>101.09507309751895</v>
      </c>
      <c r="J39" s="155">
        <v>98</v>
      </c>
      <c r="K39" s="163">
        <f>K36/K15*100</f>
        <v>100.45745810917315</v>
      </c>
      <c r="L39" s="160">
        <v>108.1</v>
      </c>
      <c r="M39" s="168">
        <f t="shared" ref="M39:T39" si="1">M36/M15*100</f>
        <v>100.41723182166658</v>
      </c>
      <c r="N39" s="168">
        <f t="shared" si="1"/>
        <v>123.86904761904762</v>
      </c>
      <c r="O39" s="176">
        <f t="shared" si="1"/>
        <v>110.1734228352867</v>
      </c>
      <c r="P39" s="176">
        <f t="shared" si="1"/>
        <v>99.655568312284743</v>
      </c>
      <c r="Q39" s="150">
        <f t="shared" si="1"/>
        <v>110.03761784603002</v>
      </c>
      <c r="R39" s="150">
        <f t="shared" si="1"/>
        <v>96.746575342465761</v>
      </c>
      <c r="S39" s="186">
        <f t="shared" si="1"/>
        <v>104.69936555094334</v>
      </c>
      <c r="T39" s="186">
        <f t="shared" si="1"/>
        <v>113.41743119266054</v>
      </c>
      <c r="U39" s="146">
        <f t="shared" ref="U39:Z39" si="2">U36/U15*100</f>
        <v>101.87965213904413</v>
      </c>
      <c r="V39" s="146">
        <f t="shared" si="2"/>
        <v>76.470588235294116</v>
      </c>
      <c r="W39" s="193">
        <f t="shared" si="2"/>
        <v>108.9231685713838</v>
      </c>
      <c r="X39" s="193">
        <f t="shared" si="2"/>
        <v>106.05326876513317</v>
      </c>
      <c r="Y39" s="196">
        <f t="shared" si="2"/>
        <v>102.56716543023596</v>
      </c>
      <c r="Z39" s="1527">
        <f t="shared" si="2"/>
        <v>97.972972972972968</v>
      </c>
      <c r="AA39" s="12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45"/>
      <c r="CD39" s="45"/>
    </row>
    <row r="40" spans="1:82" s="46" customFormat="1" ht="14.25" hidden="1" customHeight="1">
      <c r="A40" s="1741"/>
      <c r="B40" s="1459" t="s">
        <v>6</v>
      </c>
      <c r="C40" s="226"/>
      <c r="D40" s="226"/>
      <c r="E40" s="227"/>
      <c r="F40" s="227"/>
      <c r="G40" s="203"/>
      <c r="H40" s="203"/>
      <c r="I40" s="228"/>
      <c r="J40" s="228"/>
      <c r="K40" s="229"/>
      <c r="L40" s="229"/>
      <c r="M40" s="205"/>
      <c r="N40" s="205"/>
      <c r="O40" s="200"/>
      <c r="P40" s="200"/>
      <c r="Q40" s="199"/>
      <c r="R40" s="199"/>
      <c r="S40" s="201"/>
      <c r="T40" s="201"/>
      <c r="U40" s="203"/>
      <c r="V40" s="203"/>
      <c r="W40" s="230"/>
      <c r="X40" s="230"/>
      <c r="Y40" s="231"/>
      <c r="Z40" s="1530"/>
      <c r="AA40" s="12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45"/>
      <c r="CD40" s="45"/>
    </row>
    <row r="41" spans="1:82" s="46" customFormat="1" hidden="1">
      <c r="A41" s="1741"/>
      <c r="B41" s="1460" t="s">
        <v>80</v>
      </c>
      <c r="C41" s="123" t="s">
        <v>3</v>
      </c>
      <c r="D41" s="123">
        <v>498.9</v>
      </c>
      <c r="E41" s="132" t="s">
        <v>3</v>
      </c>
      <c r="F41" s="132">
        <v>491.6</v>
      </c>
      <c r="G41" s="141" t="s">
        <v>3</v>
      </c>
      <c r="H41" s="141">
        <v>546.20000000000005</v>
      </c>
      <c r="I41" s="154" t="s">
        <v>3</v>
      </c>
      <c r="J41" s="154">
        <v>572.1</v>
      </c>
      <c r="K41" s="160" t="s">
        <v>3</v>
      </c>
      <c r="L41" s="160">
        <v>558.6</v>
      </c>
      <c r="M41" s="166" t="s">
        <v>3</v>
      </c>
      <c r="N41" s="166">
        <v>578.79999999999995</v>
      </c>
      <c r="O41" s="174" t="s">
        <v>3</v>
      </c>
      <c r="P41" s="174">
        <v>580.79999999999995</v>
      </c>
      <c r="Q41" s="149" t="s">
        <v>3</v>
      </c>
      <c r="R41" s="149">
        <v>591.6</v>
      </c>
      <c r="S41" s="183" t="s">
        <v>3</v>
      </c>
      <c r="T41" s="183">
        <v>574.1</v>
      </c>
      <c r="U41" s="141" t="s">
        <v>3</v>
      </c>
      <c r="V41" s="141">
        <v>596.9</v>
      </c>
      <c r="W41" s="190" t="s">
        <v>3</v>
      </c>
      <c r="X41" s="190">
        <v>541.5</v>
      </c>
      <c r="Y41" s="195" t="s">
        <v>3</v>
      </c>
      <c r="Z41" s="1526">
        <v>629.9</v>
      </c>
      <c r="AA41" s="12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45"/>
      <c r="CD41" s="45"/>
    </row>
    <row r="42" spans="1:82" s="46" customFormat="1" hidden="1">
      <c r="A42" s="1741"/>
      <c r="B42" s="1461" t="s">
        <v>64</v>
      </c>
      <c r="C42" s="123"/>
      <c r="D42" s="123"/>
      <c r="E42" s="132"/>
      <c r="F42" s="132"/>
      <c r="G42" s="141"/>
      <c r="H42" s="141"/>
      <c r="I42" s="154"/>
      <c r="J42" s="154"/>
      <c r="K42" s="160"/>
      <c r="L42" s="160"/>
      <c r="M42" s="166"/>
      <c r="N42" s="166"/>
      <c r="O42" s="174"/>
      <c r="P42" s="174"/>
      <c r="Q42" s="149"/>
      <c r="R42" s="149"/>
      <c r="S42" s="183"/>
      <c r="T42" s="183"/>
      <c r="U42" s="141"/>
      <c r="V42" s="141"/>
      <c r="W42" s="190"/>
      <c r="X42" s="190"/>
      <c r="Y42" s="195"/>
      <c r="Z42" s="1526"/>
      <c r="AA42" s="12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45"/>
      <c r="CD42" s="45"/>
    </row>
    <row r="43" spans="1:82" s="46" customFormat="1" hidden="1">
      <c r="A43" s="1741"/>
      <c r="B43" s="1460" t="s">
        <v>63</v>
      </c>
      <c r="C43" s="123">
        <v>77.099999999999994</v>
      </c>
      <c r="D43" s="123">
        <v>84.6</v>
      </c>
      <c r="E43" s="132">
        <v>98.4</v>
      </c>
      <c r="F43" s="132">
        <v>98.5</v>
      </c>
      <c r="G43" s="141">
        <v>111.8</v>
      </c>
      <c r="H43" s="141">
        <v>111.1</v>
      </c>
      <c r="I43" s="155">
        <v>105</v>
      </c>
      <c r="J43" s="154">
        <v>104.7</v>
      </c>
      <c r="K43" s="160">
        <v>97.9</v>
      </c>
      <c r="L43" s="160">
        <v>97.6</v>
      </c>
      <c r="M43" s="168">
        <v>102.2</v>
      </c>
      <c r="N43" s="168">
        <f>N41/L41*100</f>
        <v>103.61618331543143</v>
      </c>
      <c r="O43" s="174">
        <v>106.9</v>
      </c>
      <c r="P43" s="176">
        <f>P41/N41*100</f>
        <v>100.34554250172772</v>
      </c>
      <c r="Q43" s="149">
        <v>95.8</v>
      </c>
      <c r="R43" s="181">
        <f>R41/P41*100</f>
        <v>101.85950413223142</v>
      </c>
      <c r="S43" s="187">
        <v>99.3</v>
      </c>
      <c r="T43" s="187">
        <f>T41/R41*100</f>
        <v>97.041920216362413</v>
      </c>
      <c r="U43" s="141">
        <v>103.9</v>
      </c>
      <c r="V43" s="146">
        <f>V41/T41*100</f>
        <v>103.97143354816234</v>
      </c>
      <c r="W43" s="190">
        <v>93.9</v>
      </c>
      <c r="X43" s="193">
        <f>X41/V41*100</f>
        <v>90.718713352320322</v>
      </c>
      <c r="Y43" s="196" t="s">
        <v>3</v>
      </c>
      <c r="Z43" s="1527">
        <f>Z41/X41*100</f>
        <v>116.32502308402586</v>
      </c>
      <c r="AA43" s="12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45"/>
      <c r="CD43" s="45"/>
    </row>
    <row r="44" spans="1:82" s="46" customFormat="1" ht="15" hidden="1" thickBot="1">
      <c r="A44" s="1742"/>
      <c r="B44" s="1460" t="s">
        <v>148</v>
      </c>
      <c r="C44" s="123">
        <v>103.8</v>
      </c>
      <c r="D44" s="124">
        <v>93</v>
      </c>
      <c r="E44" s="132">
        <v>100.6</v>
      </c>
      <c r="F44" s="132">
        <v>90.5</v>
      </c>
      <c r="G44" s="141">
        <v>101.8</v>
      </c>
      <c r="H44" s="141">
        <v>96.5</v>
      </c>
      <c r="I44" s="154">
        <v>102.9</v>
      </c>
      <c r="J44" s="154">
        <v>90.8</v>
      </c>
      <c r="K44" s="160">
        <v>102.4</v>
      </c>
      <c r="L44" s="163">
        <v>96</v>
      </c>
      <c r="M44" s="166">
        <v>102.1</v>
      </c>
      <c r="N44" s="168">
        <f>N41/N20*100</f>
        <v>98.435374149659864</v>
      </c>
      <c r="O44" s="174">
        <v>105.7</v>
      </c>
      <c r="P44" s="176">
        <f>P41/P20*100</f>
        <v>94.870957203528235</v>
      </c>
      <c r="Q44" s="149">
        <v>105.2</v>
      </c>
      <c r="R44" s="150">
        <f>R41/R20*100</f>
        <v>102.24680262703076</v>
      </c>
      <c r="S44" s="186">
        <v>102.5</v>
      </c>
      <c r="T44" s="186">
        <f>T41/T20*100</f>
        <v>97.586265510793822</v>
      </c>
      <c r="U44" s="141">
        <v>102.1</v>
      </c>
      <c r="V44" s="141">
        <v>102.8</v>
      </c>
      <c r="W44" s="190">
        <v>106.3</v>
      </c>
      <c r="X44" s="193">
        <f>X41/X20*100</f>
        <v>108.12699680511182</v>
      </c>
      <c r="Y44" s="196" t="s">
        <v>3</v>
      </c>
      <c r="Z44" s="1527">
        <f>Z41/Z20*100</f>
        <v>106.22259696458684</v>
      </c>
      <c r="AA44" s="12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45"/>
      <c r="CD44" s="45"/>
    </row>
    <row r="45" spans="1:82" s="981" customFormat="1" ht="3" hidden="1" customHeight="1" thickBot="1">
      <c r="A45" s="1734"/>
      <c r="B45" s="1738"/>
      <c r="C45" s="1738"/>
      <c r="D45" s="1738"/>
      <c r="E45" s="1738"/>
      <c r="F45" s="1738"/>
      <c r="G45" s="1738"/>
      <c r="H45" s="1738"/>
      <c r="I45" s="1738"/>
      <c r="J45" s="1738"/>
      <c r="K45" s="1738"/>
      <c r="L45" s="1738"/>
      <c r="M45" s="1738"/>
      <c r="N45" s="1738"/>
      <c r="O45" s="1738"/>
      <c r="P45" s="1738"/>
      <c r="Q45" s="1738"/>
      <c r="R45" s="1738"/>
      <c r="S45" s="1738"/>
      <c r="T45" s="1738"/>
      <c r="U45" s="1738"/>
      <c r="V45" s="1738"/>
      <c r="W45" s="1738"/>
      <c r="X45" s="1738"/>
      <c r="Y45" s="1738"/>
      <c r="Z45" s="1739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45"/>
      <c r="CD45" s="45"/>
    </row>
    <row r="46" spans="1:82" s="46" customFormat="1" ht="13.5" hidden="1" customHeight="1">
      <c r="A46" s="1740" t="s">
        <v>153</v>
      </c>
      <c r="B46" s="1459" t="s">
        <v>0</v>
      </c>
      <c r="C46" s="226"/>
      <c r="D46" s="226"/>
      <c r="E46" s="227"/>
      <c r="F46" s="227"/>
      <c r="G46" s="203"/>
      <c r="H46" s="203"/>
      <c r="I46" s="228"/>
      <c r="J46" s="228"/>
      <c r="K46" s="229"/>
      <c r="L46" s="229"/>
      <c r="M46" s="205"/>
      <c r="N46" s="205"/>
      <c r="O46" s="200"/>
      <c r="P46" s="200"/>
      <c r="Q46" s="199"/>
      <c r="R46" s="199"/>
      <c r="S46" s="201"/>
      <c r="T46" s="201"/>
      <c r="U46" s="203"/>
      <c r="V46" s="203"/>
      <c r="W46" s="230"/>
      <c r="X46" s="230"/>
      <c r="Y46" s="231"/>
      <c r="Z46" s="1530"/>
      <c r="AA46" s="12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45"/>
      <c r="CD46" s="45"/>
    </row>
    <row r="47" spans="1:82" s="46" customFormat="1" hidden="1">
      <c r="A47" s="1741"/>
      <c r="B47" s="1460" t="s">
        <v>62</v>
      </c>
      <c r="C47" s="122" t="s">
        <v>3</v>
      </c>
      <c r="D47" s="122">
        <v>89340</v>
      </c>
      <c r="E47" s="131" t="s">
        <v>3</v>
      </c>
      <c r="F47" s="131">
        <v>89028</v>
      </c>
      <c r="G47" s="140">
        <v>3779505</v>
      </c>
      <c r="H47" s="140">
        <v>89052</v>
      </c>
      <c r="I47" s="153" t="s">
        <v>3</v>
      </c>
      <c r="J47" s="153">
        <v>89011</v>
      </c>
      <c r="K47" s="159" t="s">
        <v>3</v>
      </c>
      <c r="L47" s="164">
        <v>89275</v>
      </c>
      <c r="M47" s="167">
        <v>3830864</v>
      </c>
      <c r="N47" s="171" t="s">
        <v>170</v>
      </c>
      <c r="O47" s="177" t="s">
        <v>3</v>
      </c>
      <c r="P47" s="173">
        <v>90109</v>
      </c>
      <c r="Q47" s="148" t="s">
        <v>3</v>
      </c>
      <c r="R47" s="148">
        <v>90553</v>
      </c>
      <c r="S47" s="182">
        <v>3876365</v>
      </c>
      <c r="T47" s="182">
        <v>90920</v>
      </c>
      <c r="U47" s="140" t="s">
        <v>3</v>
      </c>
      <c r="V47" s="140">
        <v>91420</v>
      </c>
      <c r="W47" s="189" t="s">
        <v>3</v>
      </c>
      <c r="X47" s="189">
        <v>91701</v>
      </c>
      <c r="Y47" s="194">
        <v>3909802</v>
      </c>
      <c r="Z47" s="1525">
        <v>91876</v>
      </c>
      <c r="AA47" s="12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45"/>
      <c r="CD47" s="45"/>
    </row>
    <row r="48" spans="1:82" s="46" customFormat="1" hidden="1">
      <c r="A48" s="1741"/>
      <c r="B48" s="1461" t="s">
        <v>73</v>
      </c>
      <c r="C48" s="123"/>
      <c r="D48" s="123"/>
      <c r="E48" s="132"/>
      <c r="F48" s="132"/>
      <c r="G48" s="141"/>
      <c r="H48" s="141"/>
      <c r="I48" s="154"/>
      <c r="J48" s="154"/>
      <c r="K48" s="160"/>
      <c r="L48" s="160"/>
      <c r="M48" s="166"/>
      <c r="N48" s="166"/>
      <c r="O48" s="206"/>
      <c r="P48" s="174"/>
      <c r="Q48" s="149"/>
      <c r="R48" s="149"/>
      <c r="S48" s="183"/>
      <c r="T48" s="183"/>
      <c r="U48" s="141"/>
      <c r="V48" s="141"/>
      <c r="W48" s="190"/>
      <c r="X48" s="190"/>
      <c r="Y48" s="195"/>
      <c r="Z48" s="1526"/>
      <c r="AA48" s="12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45"/>
      <c r="CD48" s="45"/>
    </row>
    <row r="49" spans="1:82" s="46" customFormat="1" hidden="1">
      <c r="A49" s="1741"/>
      <c r="B49" s="1460" t="s">
        <v>82</v>
      </c>
      <c r="C49" s="123" t="s">
        <v>3</v>
      </c>
      <c r="D49" s="124">
        <f>D47/Z26*100</f>
        <v>99.734309763558016</v>
      </c>
      <c r="E49" s="132" t="s">
        <v>3</v>
      </c>
      <c r="F49" s="137">
        <f>F47/D47*100</f>
        <v>99.650772330423095</v>
      </c>
      <c r="G49" s="146">
        <f>G47/Y26*100</f>
        <v>100.98410948538653</v>
      </c>
      <c r="H49" s="147">
        <f>H47/F47*100</f>
        <v>100.02695781102575</v>
      </c>
      <c r="I49" s="158" t="s">
        <v>3</v>
      </c>
      <c r="J49" s="158">
        <f>J47/H47*100</f>
        <v>99.953959484346228</v>
      </c>
      <c r="K49" s="165" t="s">
        <v>3</v>
      </c>
      <c r="L49" s="165">
        <f>L47/J47*100</f>
        <v>100.29659255597623</v>
      </c>
      <c r="M49" s="171">
        <f>M47/G47*100</f>
        <v>101.35888165249153</v>
      </c>
      <c r="N49" s="172">
        <v>100.5</v>
      </c>
      <c r="O49" s="178" t="s">
        <v>3</v>
      </c>
      <c r="P49" s="179">
        <v>101.5</v>
      </c>
      <c r="Q49" s="150" t="s">
        <v>3</v>
      </c>
      <c r="R49" s="150">
        <f>R47/P47*100</f>
        <v>100.49273657459298</v>
      </c>
      <c r="S49" s="186">
        <f>S47/M47*100</f>
        <v>101.18774772479524</v>
      </c>
      <c r="T49" s="186">
        <f>T47/R47*100</f>
        <v>100.4052875111813</v>
      </c>
      <c r="U49" s="146" t="s">
        <v>3</v>
      </c>
      <c r="V49" s="146">
        <f>V47/T47*100</f>
        <v>100.54993400791905</v>
      </c>
      <c r="W49" s="193" t="s">
        <v>3</v>
      </c>
      <c r="X49" s="193">
        <f>X47/V47*100</f>
        <v>100.30737256617807</v>
      </c>
      <c r="Y49" s="196">
        <f>Y47/S47*100</f>
        <v>100.8625864695404</v>
      </c>
      <c r="Z49" s="1527">
        <f>Z47/X47*100</f>
        <v>100.19083761354838</v>
      </c>
      <c r="AA49" s="12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45"/>
      <c r="CD49" s="45"/>
    </row>
    <row r="50" spans="1:82" s="46" customFormat="1" hidden="1">
      <c r="A50" s="1741"/>
      <c r="B50" s="1460" t="s">
        <v>66</v>
      </c>
      <c r="C50" s="123" t="s">
        <v>3</v>
      </c>
      <c r="D50" s="124">
        <f>D47/D26*100</f>
        <v>99.579789783430115</v>
      </c>
      <c r="E50" s="132" t="s">
        <v>3</v>
      </c>
      <c r="F50" s="137">
        <f>F47/F26*100</f>
        <v>99.571641073246013</v>
      </c>
      <c r="G50" s="146">
        <f>G47/G26*100</f>
        <v>101.15608715550906</v>
      </c>
      <c r="H50" s="146">
        <f>H47/H26*100</f>
        <v>99.367321661701197</v>
      </c>
      <c r="I50" s="155" t="s">
        <v>3</v>
      </c>
      <c r="J50" s="155">
        <f>J47/J26*100</f>
        <v>99.001212336918442</v>
      </c>
      <c r="K50" s="163" t="s">
        <v>3</v>
      </c>
      <c r="L50" s="163">
        <f>L47/L26*100</f>
        <v>99.422010379312653</v>
      </c>
      <c r="M50" s="168">
        <f>M47/M26*100</f>
        <v>102.29888249657657</v>
      </c>
      <c r="N50" s="168">
        <v>99.87</v>
      </c>
      <c r="O50" s="180" t="s">
        <v>3</v>
      </c>
      <c r="P50" s="176">
        <f>P47/P26*100</f>
        <v>100.71082896516268</v>
      </c>
      <c r="Q50" s="150" t="s">
        <v>3</v>
      </c>
      <c r="R50" s="150">
        <f>R47/R26*100</f>
        <v>100.94081976167386</v>
      </c>
      <c r="S50" s="186">
        <f>S47/S26*100</f>
        <v>103.84834960700209</v>
      </c>
      <c r="T50" s="186">
        <f>T47/T26*100</f>
        <v>101.37026011528469</v>
      </c>
      <c r="U50" s="146" t="s">
        <v>3</v>
      </c>
      <c r="V50" s="146">
        <f>V47/V26*100</f>
        <v>101.82215094003386</v>
      </c>
      <c r="W50" s="193" t="s">
        <v>3</v>
      </c>
      <c r="X50" s="193">
        <f>X47/X26*100</f>
        <v>102.28322216521293</v>
      </c>
      <c r="Y50" s="196">
        <f>Y47/Y26*100</f>
        <v>104.46549832165405</v>
      </c>
      <c r="Z50" s="1527">
        <f>Z47/Z26*100</f>
        <v>102.56536203085579</v>
      </c>
      <c r="AA50" s="12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45"/>
      <c r="CD50" s="45"/>
    </row>
    <row r="51" spans="1:82" s="46" customFormat="1" ht="15" hidden="1">
      <c r="A51" s="1741"/>
      <c r="B51" s="1459" t="s">
        <v>191</v>
      </c>
      <c r="C51" s="226"/>
      <c r="D51" s="226"/>
      <c r="E51" s="227"/>
      <c r="F51" s="227"/>
      <c r="G51" s="203"/>
      <c r="H51" s="203"/>
      <c r="I51" s="228"/>
      <c r="J51" s="228"/>
      <c r="K51" s="229"/>
      <c r="L51" s="229"/>
      <c r="M51" s="205"/>
      <c r="N51" s="205"/>
      <c r="O51" s="200"/>
      <c r="P51" s="200"/>
      <c r="Q51" s="199"/>
      <c r="R51" s="199"/>
      <c r="S51" s="201"/>
      <c r="T51" s="201"/>
      <c r="U51" s="203"/>
      <c r="V51" s="203"/>
      <c r="W51" s="230"/>
      <c r="X51" s="230"/>
      <c r="Y51" s="231"/>
      <c r="Z51" s="1530"/>
      <c r="AA51" s="12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45"/>
      <c r="CD51" s="45"/>
    </row>
    <row r="52" spans="1:82" s="46" customFormat="1" ht="16.5" hidden="1" customHeight="1">
      <c r="A52" s="1741"/>
      <c r="B52" s="1463" t="s">
        <v>196</v>
      </c>
      <c r="C52" s="129">
        <v>67008</v>
      </c>
      <c r="D52" s="129">
        <v>1161.4000000000001</v>
      </c>
      <c r="E52" s="133">
        <v>68678.600000000006</v>
      </c>
      <c r="F52" s="133">
        <v>1145.0999999999999</v>
      </c>
      <c r="G52" s="142">
        <v>81494</v>
      </c>
      <c r="H52" s="142">
        <v>1479.1</v>
      </c>
      <c r="I52" s="156">
        <v>74673.399999999994</v>
      </c>
      <c r="J52" s="156">
        <v>1222.0999999999999</v>
      </c>
      <c r="K52" s="161">
        <v>76869</v>
      </c>
      <c r="L52" s="161">
        <v>1321.1</v>
      </c>
      <c r="M52" s="169">
        <v>82655</v>
      </c>
      <c r="N52" s="169">
        <v>1363.2</v>
      </c>
      <c r="O52" s="175">
        <v>78608.2</v>
      </c>
      <c r="P52" s="175">
        <v>1350</v>
      </c>
      <c r="Q52" s="151">
        <v>77306.7</v>
      </c>
      <c r="R52" s="151">
        <v>1349.3</v>
      </c>
      <c r="S52" s="184">
        <v>86461.3</v>
      </c>
      <c r="T52" s="184">
        <v>1435</v>
      </c>
      <c r="U52" s="142">
        <v>85403.3</v>
      </c>
      <c r="V52" s="142">
        <v>1436.9</v>
      </c>
      <c r="W52" s="191">
        <v>84511</v>
      </c>
      <c r="X52" s="191">
        <v>1412.5</v>
      </c>
      <c r="Y52" s="197">
        <v>82301.7</v>
      </c>
      <c r="Z52" s="1529">
        <v>1374.6</v>
      </c>
      <c r="AA52" s="12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45"/>
      <c r="CD52" s="45"/>
    </row>
    <row r="53" spans="1:82" s="46" customFormat="1" ht="15.75" hidden="1">
      <c r="A53" s="1741"/>
      <c r="B53" s="1461" t="s">
        <v>209</v>
      </c>
      <c r="C53" s="243"/>
      <c r="D53" s="243"/>
      <c r="E53" s="244"/>
      <c r="F53" s="244"/>
      <c r="G53" s="204"/>
      <c r="H53" s="204"/>
      <c r="I53" s="155"/>
      <c r="J53" s="245"/>
      <c r="K53" s="163"/>
      <c r="L53" s="246"/>
      <c r="M53" s="168"/>
      <c r="N53" s="172"/>
      <c r="O53" s="176"/>
      <c r="P53" s="179"/>
      <c r="Q53" s="150"/>
      <c r="R53" s="247"/>
      <c r="S53" s="186"/>
      <c r="T53" s="202"/>
      <c r="U53" s="146"/>
      <c r="V53" s="204"/>
      <c r="W53" s="193"/>
      <c r="X53" s="248"/>
      <c r="Y53" s="196"/>
      <c r="Z53" s="261"/>
      <c r="AA53" s="12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45"/>
      <c r="CD53" s="45"/>
    </row>
    <row r="54" spans="1:82" s="46" customFormat="1" hidden="1">
      <c r="A54" s="1741"/>
      <c r="B54" s="1460" t="s">
        <v>63</v>
      </c>
      <c r="C54" s="126">
        <v>94.6</v>
      </c>
      <c r="D54" s="126">
        <v>89.3</v>
      </c>
      <c r="E54" s="134">
        <v>103.1</v>
      </c>
      <c r="F54" s="137">
        <v>100.1</v>
      </c>
      <c r="G54" s="143">
        <v>119.1</v>
      </c>
      <c r="H54" s="146">
        <v>129.5</v>
      </c>
      <c r="I54" s="155">
        <v>90.8</v>
      </c>
      <c r="J54" s="155">
        <v>82.5</v>
      </c>
      <c r="K54" s="163">
        <v>101.6</v>
      </c>
      <c r="L54" s="163">
        <v>107</v>
      </c>
      <c r="M54" s="168">
        <v>106.8</v>
      </c>
      <c r="N54" s="168">
        <v>102.5</v>
      </c>
      <c r="O54" s="176">
        <v>94.1</v>
      </c>
      <c r="P54" s="176">
        <v>98</v>
      </c>
      <c r="Q54" s="150">
        <v>98.2</v>
      </c>
      <c r="R54" s="150">
        <v>102.6</v>
      </c>
      <c r="S54" s="186">
        <v>113.1</v>
      </c>
      <c r="T54" s="186">
        <v>103.6</v>
      </c>
      <c r="U54" s="146">
        <v>98.4</v>
      </c>
      <c r="V54" s="146">
        <v>99.6</v>
      </c>
      <c r="W54" s="193">
        <v>98.6</v>
      </c>
      <c r="X54" s="193">
        <v>98.3</v>
      </c>
      <c r="Y54" s="196">
        <v>95.8</v>
      </c>
      <c r="Z54" s="1527">
        <v>97.5</v>
      </c>
      <c r="AA54" s="12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45"/>
      <c r="CD54" s="45"/>
    </row>
    <row r="55" spans="1:82" s="46" customFormat="1" ht="17.25" hidden="1">
      <c r="A55" s="1741"/>
      <c r="B55" s="1460" t="s">
        <v>66</v>
      </c>
      <c r="C55" s="126">
        <v>108.5</v>
      </c>
      <c r="D55" s="126">
        <v>105.1</v>
      </c>
      <c r="E55" s="134">
        <v>109.2</v>
      </c>
      <c r="F55" s="137">
        <v>103.9</v>
      </c>
      <c r="G55" s="143">
        <v>112.5</v>
      </c>
      <c r="H55" s="146">
        <v>113.3</v>
      </c>
      <c r="I55" s="155">
        <v>109.7</v>
      </c>
      <c r="J55" s="155">
        <v>104.1</v>
      </c>
      <c r="K55" s="163">
        <v>113.5</v>
      </c>
      <c r="L55" s="163">
        <v>109.5</v>
      </c>
      <c r="M55" s="168">
        <v>114.3</v>
      </c>
      <c r="N55" s="168">
        <v>104.7</v>
      </c>
      <c r="O55" s="176">
        <v>110.5</v>
      </c>
      <c r="P55" s="176">
        <v>100.6</v>
      </c>
      <c r="Q55" s="150">
        <v>113.6</v>
      </c>
      <c r="R55" s="150">
        <v>103.9</v>
      </c>
      <c r="S55" s="186">
        <v>111.8</v>
      </c>
      <c r="T55" s="186">
        <v>99.8</v>
      </c>
      <c r="U55" s="146">
        <v>108</v>
      </c>
      <c r="V55" s="146">
        <v>101.4</v>
      </c>
      <c r="W55" s="193">
        <v>110</v>
      </c>
      <c r="X55" s="193">
        <v>104.5</v>
      </c>
      <c r="Y55" s="196" t="s">
        <v>217</v>
      </c>
      <c r="Z55" s="1527">
        <v>103.4</v>
      </c>
      <c r="AA55" s="12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45"/>
      <c r="CD55" s="45"/>
    </row>
    <row r="56" spans="1:82" s="46" customFormat="1" ht="15" hidden="1">
      <c r="A56" s="1741"/>
      <c r="B56" s="1459" t="s">
        <v>192</v>
      </c>
      <c r="C56" s="226"/>
      <c r="D56" s="226"/>
      <c r="E56" s="227"/>
      <c r="F56" s="227"/>
      <c r="G56" s="203"/>
      <c r="H56" s="203"/>
      <c r="I56" s="228"/>
      <c r="J56" s="228"/>
      <c r="K56" s="229"/>
      <c r="L56" s="229"/>
      <c r="M56" s="205"/>
      <c r="N56" s="205"/>
      <c r="O56" s="200"/>
      <c r="P56" s="200"/>
      <c r="Q56" s="199"/>
      <c r="R56" s="199"/>
      <c r="S56" s="201"/>
      <c r="T56" s="201"/>
      <c r="U56" s="203"/>
      <c r="V56" s="203"/>
      <c r="W56" s="230"/>
      <c r="X56" s="230"/>
      <c r="Y56" s="231"/>
      <c r="Z56" s="1530"/>
      <c r="AA56" s="12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45"/>
      <c r="CD56" s="45"/>
    </row>
    <row r="57" spans="1:82" s="46" customFormat="1" ht="15.75" hidden="1" customHeight="1">
      <c r="A57" s="1741"/>
      <c r="B57" s="1460" t="s">
        <v>197</v>
      </c>
      <c r="C57" s="125">
        <v>3048.1</v>
      </c>
      <c r="D57" s="125">
        <v>61.3</v>
      </c>
      <c r="E57" s="133">
        <v>3170.3</v>
      </c>
      <c r="F57" s="133">
        <v>57.6</v>
      </c>
      <c r="G57" s="142">
        <v>4322.7</v>
      </c>
      <c r="H57" s="142">
        <v>116.6</v>
      </c>
      <c r="I57" s="156">
        <v>5094.6000000000004</v>
      </c>
      <c r="J57" s="156">
        <v>132.30000000000001</v>
      </c>
      <c r="K57" s="161">
        <v>5994.8</v>
      </c>
      <c r="L57" s="161">
        <v>171</v>
      </c>
      <c r="M57" s="169">
        <v>7468.8</v>
      </c>
      <c r="N57" s="169">
        <v>200.6</v>
      </c>
      <c r="O57" s="175">
        <v>7240.8</v>
      </c>
      <c r="P57" s="175">
        <v>190.3</v>
      </c>
      <c r="Q57" s="151">
        <v>7726.9</v>
      </c>
      <c r="R57" s="151">
        <v>212.5</v>
      </c>
      <c r="S57" s="184">
        <v>8570.9</v>
      </c>
      <c r="T57" s="184">
        <v>237.3</v>
      </c>
      <c r="U57" s="142">
        <v>8896.5</v>
      </c>
      <c r="V57" s="142">
        <v>198.5</v>
      </c>
      <c r="W57" s="191">
        <v>7926.3</v>
      </c>
      <c r="X57" s="191">
        <v>230.4</v>
      </c>
      <c r="Y57" s="197">
        <v>11010.1</v>
      </c>
      <c r="Z57" s="1529">
        <v>270.3</v>
      </c>
      <c r="AA57" s="121"/>
      <c r="AB57" s="61"/>
      <c r="AC57" s="61"/>
      <c r="AD57" s="61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</row>
    <row r="58" spans="1:82" s="46" customFormat="1" hidden="1">
      <c r="A58" s="1741"/>
      <c r="B58" s="1461" t="s">
        <v>193</v>
      </c>
      <c r="C58" s="123"/>
      <c r="D58" s="123"/>
      <c r="E58" s="132"/>
      <c r="F58" s="132"/>
      <c r="G58" s="141"/>
      <c r="H58" s="141"/>
      <c r="I58" s="154"/>
      <c r="J58" s="154"/>
      <c r="K58" s="160"/>
      <c r="L58" s="160"/>
      <c r="M58" s="166"/>
      <c r="N58" s="166"/>
      <c r="O58" s="174"/>
      <c r="P58" s="174"/>
      <c r="Q58" s="149"/>
      <c r="R58" s="149"/>
      <c r="S58" s="183"/>
      <c r="T58" s="183"/>
      <c r="U58" s="141"/>
      <c r="V58" s="141"/>
      <c r="W58" s="190"/>
      <c r="X58" s="190"/>
      <c r="Y58" s="195"/>
      <c r="Z58" s="1526"/>
      <c r="AA58" s="121"/>
      <c r="AB58" s="61"/>
      <c r="AC58" s="61"/>
      <c r="AD58" s="61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</row>
    <row r="59" spans="1:82" s="46" customFormat="1" hidden="1">
      <c r="A59" s="1741"/>
      <c r="B59" s="1460" t="s">
        <v>63</v>
      </c>
      <c r="C59" s="124">
        <f>C57/Y36*100</f>
        <v>31.139284473775614</v>
      </c>
      <c r="D59" s="124">
        <f>D57/Z36*100</f>
        <v>28.183908045977006</v>
      </c>
      <c r="E59" s="137">
        <f t="shared" ref="E59:J59" si="3">E57/C57*100</f>
        <v>104.00905482103606</v>
      </c>
      <c r="F59" s="137">
        <f t="shared" si="3"/>
        <v>93.964110929853177</v>
      </c>
      <c r="G59" s="146">
        <f t="shared" si="3"/>
        <v>136.34987225183735</v>
      </c>
      <c r="H59" s="146">
        <f t="shared" si="3"/>
        <v>202.43055555555554</v>
      </c>
      <c r="I59" s="155">
        <f t="shared" si="3"/>
        <v>117.85689499618294</v>
      </c>
      <c r="J59" s="155">
        <f t="shared" si="3"/>
        <v>113.46483704974273</v>
      </c>
      <c r="K59" s="163">
        <f t="shared" ref="K59:P59" si="4">K57/I57*100</f>
        <v>117.66968947513053</v>
      </c>
      <c r="L59" s="163">
        <f t="shared" si="4"/>
        <v>129.25170068027211</v>
      </c>
      <c r="M59" s="168">
        <f t="shared" si="4"/>
        <v>124.58797624607993</v>
      </c>
      <c r="N59" s="168">
        <f t="shared" si="4"/>
        <v>117.30994152046783</v>
      </c>
      <c r="O59" s="176">
        <f t="shared" si="4"/>
        <v>96.947300771208219</v>
      </c>
      <c r="P59" s="176">
        <f t="shared" si="4"/>
        <v>94.865403788634111</v>
      </c>
      <c r="Q59" s="150">
        <f t="shared" ref="Q59:X59" si="5">Q57/O57*100</f>
        <v>106.71334659153683</v>
      </c>
      <c r="R59" s="150">
        <f t="shared" si="5"/>
        <v>111.66579085654229</v>
      </c>
      <c r="S59" s="186">
        <f t="shared" si="5"/>
        <v>110.92287980949669</v>
      </c>
      <c r="T59" s="186">
        <f t="shared" si="5"/>
        <v>111.67058823529412</v>
      </c>
      <c r="U59" s="146">
        <f t="shared" si="5"/>
        <v>103.79890093222414</v>
      </c>
      <c r="V59" s="146">
        <f t="shared" si="5"/>
        <v>83.64938895912347</v>
      </c>
      <c r="W59" s="193">
        <f t="shared" si="5"/>
        <v>89.09458775923116</v>
      </c>
      <c r="X59" s="193">
        <f t="shared" si="5"/>
        <v>116.0705289672544</v>
      </c>
      <c r="Y59" s="196">
        <f>Y57/W57*100</f>
        <v>138.90592079532695</v>
      </c>
      <c r="Z59" s="1527">
        <f>Z57/X57*100</f>
        <v>117.31770833333333</v>
      </c>
      <c r="AA59" s="121"/>
      <c r="AB59" s="61"/>
      <c r="AC59" s="61"/>
      <c r="AD59" s="61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</row>
    <row r="60" spans="1:82" s="46" customFormat="1" hidden="1">
      <c r="A60" s="1741"/>
      <c r="B60" s="1460" t="s">
        <v>66</v>
      </c>
      <c r="C60" s="124">
        <f>C57/C36*100</f>
        <v>83.773533049333508</v>
      </c>
      <c r="D60" s="124">
        <f>D57/D36*100</f>
        <v>74.033816425120762</v>
      </c>
      <c r="E60" s="137">
        <f t="shared" ref="E60:Z60" si="6">E57/E36*100</f>
        <v>74.523400954373429</v>
      </c>
      <c r="F60" s="137">
        <f t="shared" si="6"/>
        <v>66.666666666666657</v>
      </c>
      <c r="G60" s="146">
        <f t="shared" si="6"/>
        <v>88.443989769820959</v>
      </c>
      <c r="H60" s="146">
        <f t="shared" si="6"/>
        <v>108.16326530612244</v>
      </c>
      <c r="I60" s="155">
        <f t="shared" si="6"/>
        <v>93.376099706744881</v>
      </c>
      <c r="J60" s="155">
        <f t="shared" si="6"/>
        <v>87.442167878387309</v>
      </c>
      <c r="K60" s="163">
        <f t="shared" si="6"/>
        <v>102.24276431361179</v>
      </c>
      <c r="L60" s="163">
        <f t="shared" si="6"/>
        <v>103.38573155985489</v>
      </c>
      <c r="M60" s="168">
        <f t="shared" si="6"/>
        <v>109.65629633979827</v>
      </c>
      <c r="N60" s="168">
        <f t="shared" si="6"/>
        <v>96.395963479096594</v>
      </c>
      <c r="O60" s="176">
        <f t="shared" si="6"/>
        <v>100.95365568010708</v>
      </c>
      <c r="P60" s="176">
        <f t="shared" si="6"/>
        <v>109.61981566820278</v>
      </c>
      <c r="Q60" s="150">
        <f t="shared" si="6"/>
        <v>108.70556126109649</v>
      </c>
      <c r="R60" s="150">
        <f t="shared" si="6"/>
        <v>125.36873156342183</v>
      </c>
      <c r="S60" s="186">
        <f t="shared" si="6"/>
        <v>113.6482974435133</v>
      </c>
      <c r="T60" s="186">
        <f t="shared" si="6"/>
        <v>119.96966632962589</v>
      </c>
      <c r="U60" s="146">
        <f t="shared" si="6"/>
        <v>109.42535238985511</v>
      </c>
      <c r="V60" s="146">
        <f t="shared" si="6"/>
        <v>117.45562130177514</v>
      </c>
      <c r="W60" s="193">
        <f t="shared" si="6"/>
        <v>114.07866898864438</v>
      </c>
      <c r="X60" s="193">
        <f t="shared" si="6"/>
        <v>131.50684931506851</v>
      </c>
      <c r="Y60" s="196">
        <f t="shared" si="6"/>
        <v>112.47880187156487</v>
      </c>
      <c r="Z60" s="1527">
        <f t="shared" si="6"/>
        <v>124.27586206896552</v>
      </c>
      <c r="AA60" s="121"/>
      <c r="AB60" s="61"/>
      <c r="AC60" s="61"/>
      <c r="AD60" s="61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</row>
    <row r="61" spans="1:82" s="46" customFormat="1" ht="15" hidden="1">
      <c r="A61" s="1741"/>
      <c r="B61" s="1459" t="s">
        <v>194</v>
      </c>
      <c r="C61" s="226"/>
      <c r="D61" s="226"/>
      <c r="E61" s="227"/>
      <c r="F61" s="227"/>
      <c r="G61" s="203"/>
      <c r="H61" s="203"/>
      <c r="I61" s="228"/>
      <c r="J61" s="228"/>
      <c r="K61" s="229"/>
      <c r="L61" s="229"/>
      <c r="M61" s="205"/>
      <c r="N61" s="205"/>
      <c r="O61" s="200"/>
      <c r="P61" s="200"/>
      <c r="Q61" s="199"/>
      <c r="R61" s="199"/>
      <c r="S61" s="201"/>
      <c r="T61" s="201"/>
      <c r="U61" s="203"/>
      <c r="V61" s="203"/>
      <c r="W61" s="230"/>
      <c r="X61" s="230"/>
      <c r="Y61" s="231"/>
      <c r="Z61" s="1530"/>
      <c r="AA61" s="121"/>
      <c r="AB61" s="61"/>
      <c r="AC61" s="61"/>
      <c r="AD61" s="61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</row>
    <row r="62" spans="1:82" s="46" customFormat="1" hidden="1">
      <c r="A62" s="1741"/>
      <c r="B62" s="1460" t="s">
        <v>198</v>
      </c>
      <c r="C62" s="123" t="s">
        <v>3</v>
      </c>
      <c r="D62" s="123">
        <v>490.8</v>
      </c>
      <c r="E62" s="132" t="s">
        <v>3</v>
      </c>
      <c r="F62" s="132">
        <v>488.1</v>
      </c>
      <c r="G62" s="141" t="s">
        <v>3</v>
      </c>
      <c r="H62" s="141">
        <v>599.29999999999995</v>
      </c>
      <c r="I62" s="154" t="s">
        <v>3</v>
      </c>
      <c r="J62" s="154">
        <v>597.79999999999995</v>
      </c>
      <c r="K62" s="160" t="s">
        <v>3</v>
      </c>
      <c r="L62" s="160">
        <v>588.70000000000005</v>
      </c>
      <c r="M62" s="166" t="s">
        <v>3</v>
      </c>
      <c r="N62" s="166">
        <v>624.79999999999995</v>
      </c>
      <c r="O62" s="174" t="s">
        <v>3</v>
      </c>
      <c r="P62" s="174">
        <v>647.20000000000005</v>
      </c>
      <c r="Q62" s="149" t="s">
        <v>3</v>
      </c>
      <c r="R62" s="149">
        <v>605.1</v>
      </c>
      <c r="S62" s="183" t="s">
        <v>3</v>
      </c>
      <c r="T62" s="183">
        <v>613.29999999999995</v>
      </c>
      <c r="U62" s="141" t="s">
        <v>3</v>
      </c>
      <c r="V62" s="141">
        <v>604.29999999999995</v>
      </c>
      <c r="W62" s="190" t="s">
        <v>3</v>
      </c>
      <c r="X62" s="190">
        <v>555.1</v>
      </c>
      <c r="Y62" s="195" t="s">
        <v>3</v>
      </c>
      <c r="Z62" s="1526">
        <v>681.5</v>
      </c>
      <c r="AA62" s="121"/>
      <c r="AB62" s="61"/>
      <c r="AC62" s="61"/>
      <c r="AD62" s="61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</row>
    <row r="63" spans="1:82" s="46" customFormat="1" hidden="1">
      <c r="A63" s="1741"/>
      <c r="B63" s="1461" t="s">
        <v>193</v>
      </c>
      <c r="C63" s="123" t="s">
        <v>3</v>
      </c>
      <c r="D63" s="123"/>
      <c r="E63" s="132"/>
      <c r="F63" s="132"/>
      <c r="G63" s="141"/>
      <c r="H63" s="141"/>
      <c r="I63" s="154"/>
      <c r="J63" s="154"/>
      <c r="K63" s="160"/>
      <c r="L63" s="160"/>
      <c r="M63" s="166"/>
      <c r="N63" s="166"/>
      <c r="O63" s="174"/>
      <c r="P63" s="174"/>
      <c r="Q63" s="149"/>
      <c r="R63" s="149"/>
      <c r="S63" s="183"/>
      <c r="T63" s="183"/>
      <c r="U63" s="141"/>
      <c r="V63" s="141"/>
      <c r="W63" s="190"/>
      <c r="X63" s="190"/>
      <c r="Y63" s="195"/>
      <c r="Z63" s="1526"/>
      <c r="AA63" s="121"/>
      <c r="AB63" s="61"/>
      <c r="AC63" s="61"/>
      <c r="AD63" s="61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</row>
    <row r="64" spans="1:82" s="46" customFormat="1" hidden="1">
      <c r="A64" s="1741"/>
      <c r="B64" s="1460" t="s">
        <v>63</v>
      </c>
      <c r="C64" s="123">
        <v>75.599999999999994</v>
      </c>
      <c r="D64" s="124">
        <f>D62/Z41*100</f>
        <v>77.917129703127486</v>
      </c>
      <c r="E64" s="137">
        <v>96</v>
      </c>
      <c r="F64" s="137">
        <f>F62/D62*100</f>
        <v>99.44987775061125</v>
      </c>
      <c r="G64" s="141">
        <v>121.9</v>
      </c>
      <c r="H64" s="146">
        <f>H62/F62*100</f>
        <v>122.78221675886087</v>
      </c>
      <c r="I64" s="155">
        <v>94.4</v>
      </c>
      <c r="J64" s="155">
        <f>J62/H62*100</f>
        <v>99.749707992658102</v>
      </c>
      <c r="K64" s="163">
        <v>103.1</v>
      </c>
      <c r="L64" s="163">
        <f>L62/J62*100</f>
        <v>98.477751756440298</v>
      </c>
      <c r="M64" s="168">
        <v>104.1</v>
      </c>
      <c r="N64" s="168">
        <f>N62/L62*100</f>
        <v>106.1321555970783</v>
      </c>
      <c r="O64" s="174">
        <v>103.2</v>
      </c>
      <c r="P64" s="176">
        <f>P62/N62*100</f>
        <v>103.5851472471191</v>
      </c>
      <c r="Q64" s="150">
        <v>98.4</v>
      </c>
      <c r="R64" s="150">
        <f>R62/P62*100</f>
        <v>93.495055624227447</v>
      </c>
      <c r="S64" s="186">
        <v>101.2</v>
      </c>
      <c r="T64" s="186">
        <f>T62/R62*100</f>
        <v>101.35514790943645</v>
      </c>
      <c r="U64" s="146">
        <v>104.3</v>
      </c>
      <c r="V64" s="146">
        <f>V62/T62*100</f>
        <v>98.532528941790304</v>
      </c>
      <c r="W64" s="193">
        <v>93.3</v>
      </c>
      <c r="X64" s="193">
        <f>X62/V62*100</f>
        <v>91.85834850239948</v>
      </c>
      <c r="Y64" s="249">
        <v>125.3</v>
      </c>
      <c r="Z64" s="1527">
        <f>Z62/X62*100</f>
        <v>122.77067195099983</v>
      </c>
      <c r="AA64" s="121"/>
      <c r="AB64" s="61"/>
      <c r="AC64" s="61"/>
      <c r="AD64" s="61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</row>
    <row r="65" spans="1:71" s="121" customFormat="1" ht="15" hidden="1" thickBot="1">
      <c r="A65" s="1742"/>
      <c r="B65" s="1460" t="s">
        <v>66</v>
      </c>
      <c r="C65" s="123">
        <v>102.5</v>
      </c>
      <c r="D65" s="124">
        <f>D62/D41*100</f>
        <v>98.376428141912214</v>
      </c>
      <c r="E65" s="132">
        <v>100.1</v>
      </c>
      <c r="F65" s="137">
        <f>F62/F41*100</f>
        <v>99.288039056143205</v>
      </c>
      <c r="G65" s="141">
        <v>108.7</v>
      </c>
      <c r="H65" s="146">
        <f>H62/H41*100</f>
        <v>109.72171365800072</v>
      </c>
      <c r="I65" s="155">
        <v>98.4</v>
      </c>
      <c r="J65" s="155">
        <f>J62/J41*100</f>
        <v>104.49222163957347</v>
      </c>
      <c r="K65" s="163">
        <v>104.3</v>
      </c>
      <c r="L65" s="163">
        <f>L62/L41*100</f>
        <v>105.38847117794488</v>
      </c>
      <c r="M65" s="168">
        <v>106.4</v>
      </c>
      <c r="N65" s="168">
        <f>N62/N41*100</f>
        <v>107.94747753973739</v>
      </c>
      <c r="O65" s="174">
        <v>103.9</v>
      </c>
      <c r="P65" s="176">
        <f>P62/P41*100</f>
        <v>111.43250688705236</v>
      </c>
      <c r="Q65" s="148">
        <v>106.6</v>
      </c>
      <c r="R65" s="148">
        <f>R62/R41*100</f>
        <v>102.28194726166329</v>
      </c>
      <c r="S65" s="186">
        <v>108.6</v>
      </c>
      <c r="T65" s="186">
        <f>T62/T41*100</f>
        <v>106.82807873192823</v>
      </c>
      <c r="U65" s="146">
        <v>109</v>
      </c>
      <c r="V65" s="146">
        <f>V62/V41*100</f>
        <v>101.23973864969007</v>
      </c>
      <c r="W65" s="193">
        <v>108.3</v>
      </c>
      <c r="X65" s="193">
        <f>X62/X41*100</f>
        <v>102.51154201292705</v>
      </c>
      <c r="Y65" s="196">
        <v>112</v>
      </c>
      <c r="Z65" s="1527">
        <f>Z62/Z41*100</f>
        <v>108.19177647245594</v>
      </c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</row>
    <row r="66" spans="1:71" s="74" customFormat="1" ht="2.25" hidden="1" customHeight="1" thickBot="1">
      <c r="A66" s="1734"/>
      <c r="B66" s="1735"/>
      <c r="C66" s="1735"/>
      <c r="D66" s="1735"/>
      <c r="E66" s="1735"/>
      <c r="F66" s="1735"/>
      <c r="G66" s="1735"/>
      <c r="H66" s="1735"/>
      <c r="I66" s="1735"/>
      <c r="J66" s="1735"/>
      <c r="K66" s="1735"/>
      <c r="L66" s="1735"/>
      <c r="M66" s="1735"/>
      <c r="N66" s="1735"/>
      <c r="O66" s="1735"/>
      <c r="P66" s="1735"/>
      <c r="Q66" s="1735"/>
      <c r="R66" s="1735"/>
      <c r="S66" s="1735"/>
      <c r="T66" s="1735"/>
      <c r="U66" s="1735"/>
      <c r="V66" s="1735"/>
      <c r="W66" s="1735"/>
      <c r="X66" s="1735"/>
      <c r="Y66" s="1735"/>
      <c r="Z66" s="1736"/>
      <c r="AA66" s="12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</row>
    <row r="67" spans="1:71" s="121" customFormat="1" ht="13.5" hidden="1" customHeight="1">
      <c r="A67" s="1740" t="s">
        <v>213</v>
      </c>
      <c r="B67" s="207" t="s">
        <v>0</v>
      </c>
      <c r="C67" s="251"/>
      <c r="D67" s="251"/>
      <c r="E67" s="252"/>
      <c r="F67" s="252"/>
      <c r="G67" s="208"/>
      <c r="H67" s="208"/>
      <c r="I67" s="253"/>
      <c r="J67" s="253"/>
      <c r="K67" s="254"/>
      <c r="L67" s="254"/>
      <c r="M67" s="993"/>
      <c r="N67" s="994"/>
      <c r="O67" s="995"/>
      <c r="P67" s="995"/>
      <c r="Q67" s="255"/>
      <c r="R67" s="255"/>
      <c r="S67" s="256"/>
      <c r="T67" s="256"/>
      <c r="U67" s="208"/>
      <c r="V67" s="208"/>
      <c r="W67" s="257"/>
      <c r="X67" s="257"/>
      <c r="Y67" s="258"/>
      <c r="Z67" s="153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</row>
    <row r="68" spans="1:71" s="46" customFormat="1" hidden="1">
      <c r="A68" s="1741"/>
      <c r="B68" s="209" t="s">
        <v>62</v>
      </c>
      <c r="C68" s="122" t="s">
        <v>3</v>
      </c>
      <c r="D68" s="122">
        <v>91948</v>
      </c>
      <c r="E68" s="131" t="s">
        <v>3</v>
      </c>
      <c r="F68" s="131">
        <v>92006</v>
      </c>
      <c r="G68" s="140">
        <v>3913768</v>
      </c>
      <c r="H68" s="140">
        <v>92179</v>
      </c>
      <c r="I68" s="153" t="s">
        <v>3</v>
      </c>
      <c r="J68" s="153">
        <v>90455</v>
      </c>
      <c r="K68" s="159" t="s">
        <v>3</v>
      </c>
      <c r="L68" s="164">
        <v>90594</v>
      </c>
      <c r="M68" s="994">
        <v>3866779</v>
      </c>
      <c r="N68" s="994">
        <v>90995</v>
      </c>
      <c r="O68" s="996" t="s">
        <v>3</v>
      </c>
      <c r="P68" s="1090">
        <v>91254</v>
      </c>
      <c r="Q68" s="148" t="s">
        <v>3</v>
      </c>
      <c r="R68" s="148">
        <v>91367</v>
      </c>
      <c r="S68" s="182">
        <v>3880580</v>
      </c>
      <c r="T68" s="182">
        <v>91690</v>
      </c>
      <c r="U68" s="140" t="s">
        <v>3</v>
      </c>
      <c r="V68" s="140">
        <v>91954</v>
      </c>
      <c r="W68" s="189"/>
      <c r="X68" s="189">
        <v>91919</v>
      </c>
      <c r="Y68" s="194">
        <v>3869897</v>
      </c>
      <c r="Z68" s="1526">
        <v>91738</v>
      </c>
      <c r="AA68" s="121"/>
      <c r="AB68" s="61"/>
      <c r="AC68" s="61"/>
      <c r="AD68" s="61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</row>
    <row r="69" spans="1:71" s="46" customFormat="1" hidden="1">
      <c r="A69" s="1741"/>
      <c r="B69" s="210" t="s">
        <v>73</v>
      </c>
      <c r="C69" s="123"/>
      <c r="D69" s="123"/>
      <c r="E69" s="132"/>
      <c r="F69" s="132"/>
      <c r="G69" s="141"/>
      <c r="H69" s="141"/>
      <c r="I69" s="154"/>
      <c r="J69" s="154"/>
      <c r="K69" s="160"/>
      <c r="L69" s="160"/>
      <c r="M69" s="994"/>
      <c r="N69" s="994"/>
      <c r="O69" s="996"/>
      <c r="P69" s="997"/>
      <c r="Q69" s="149"/>
      <c r="R69" s="149"/>
      <c r="S69" s="183"/>
      <c r="T69" s="183"/>
      <c r="U69" s="141"/>
      <c r="V69" s="141"/>
      <c r="W69" s="190"/>
      <c r="X69" s="190"/>
      <c r="Y69" s="195"/>
      <c r="Z69" s="1526"/>
      <c r="AA69" s="121"/>
      <c r="AB69" s="61"/>
      <c r="AC69" s="61"/>
      <c r="AD69" s="61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</row>
    <row r="70" spans="1:71" s="46" customFormat="1" hidden="1">
      <c r="A70" s="1741"/>
      <c r="B70" s="209" t="s">
        <v>82</v>
      </c>
      <c r="C70" s="123" t="s">
        <v>3</v>
      </c>
      <c r="D70" s="124">
        <f>D68/Z47*100</f>
        <v>100.07836649397012</v>
      </c>
      <c r="E70" s="137" t="s">
        <v>3</v>
      </c>
      <c r="F70" s="137">
        <f>F68/D68*100</f>
        <v>100.06307913168312</v>
      </c>
      <c r="G70" s="146">
        <f>G68/Y47*100</f>
        <v>100.10143736178966</v>
      </c>
      <c r="H70" s="146">
        <f>H68/F68*100</f>
        <v>100.18803121535551</v>
      </c>
      <c r="I70" s="158" t="s">
        <v>3</v>
      </c>
      <c r="J70" s="158">
        <f>J68/H68*100</f>
        <v>98.129725859469076</v>
      </c>
      <c r="K70" s="165" t="s">
        <v>3</v>
      </c>
      <c r="L70" s="165">
        <f>L68/J68*100</f>
        <v>100.15366756950969</v>
      </c>
      <c r="M70" s="994">
        <f>M68/G68*100</f>
        <v>98.799392299185854</v>
      </c>
      <c r="N70" s="994">
        <f>N68/L68*100</f>
        <v>100.44263417003334</v>
      </c>
      <c r="O70" s="996" t="s">
        <v>3</v>
      </c>
      <c r="P70" s="997">
        <f>P68/N68*100</f>
        <v>100.28463102368261</v>
      </c>
      <c r="Q70" s="150" t="s">
        <v>3</v>
      </c>
      <c r="R70" s="150">
        <f>R68/P68*100</f>
        <v>100.12383018826571</v>
      </c>
      <c r="S70" s="186">
        <f>S68/M68*100</f>
        <v>100.35691204488285</v>
      </c>
      <c r="T70" s="186">
        <f>T68/R68*100</f>
        <v>100.35351932316921</v>
      </c>
      <c r="U70" s="146" t="s">
        <v>3</v>
      </c>
      <c r="V70" s="146">
        <f>V68/T68*100</f>
        <v>100.28792670956483</v>
      </c>
      <c r="W70" s="193" t="s">
        <v>3</v>
      </c>
      <c r="X70" s="193">
        <f>X68/V68*100</f>
        <v>99.961937490484374</v>
      </c>
      <c r="Y70" s="196"/>
      <c r="Z70" s="1527">
        <f>Z68/X68*100</f>
        <v>99.803087500951932</v>
      </c>
      <c r="AA70" s="121"/>
      <c r="AB70" s="61"/>
      <c r="AC70" s="61"/>
      <c r="AD70" s="61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</row>
    <row r="71" spans="1:71" s="46" customFormat="1" ht="15" hidden="1" thickBot="1">
      <c r="A71" s="1741"/>
      <c r="B71" s="211" t="s">
        <v>66</v>
      </c>
      <c r="C71" s="222" t="s">
        <v>3</v>
      </c>
      <c r="D71" s="212">
        <f>D68/D47*100</f>
        <v>102.91918513543766</v>
      </c>
      <c r="E71" s="224" t="s">
        <v>3</v>
      </c>
      <c r="F71" s="224">
        <f>F68/F47*100</f>
        <v>103.34501505144449</v>
      </c>
      <c r="G71" s="213">
        <f>G68/G47*100</f>
        <v>103.55239641169942</v>
      </c>
      <c r="H71" s="213">
        <f>H68/H47*100</f>
        <v>103.51143152315501</v>
      </c>
      <c r="I71" s="214" t="s">
        <v>3</v>
      </c>
      <c r="J71" s="214">
        <f>J68/J47*100</f>
        <v>101.62227140465785</v>
      </c>
      <c r="K71" s="215" t="s">
        <v>3</v>
      </c>
      <c r="L71" s="215">
        <f>L68/L47*100</f>
        <v>101.47745729487538</v>
      </c>
      <c r="M71" s="994">
        <f>M68/M47*100</f>
        <v>100.93751696745173</v>
      </c>
      <c r="N71" s="994">
        <v>101.4</v>
      </c>
      <c r="O71" s="998"/>
      <c r="P71" s="999">
        <f>SUM(P68/P47*100)</f>
        <v>101.27068328357878</v>
      </c>
      <c r="Q71" s="216" t="s">
        <v>3</v>
      </c>
      <c r="R71" s="216">
        <f>R68/R47*100</f>
        <v>100.89892107384625</v>
      </c>
      <c r="S71" s="217">
        <f>S68/S47*100</f>
        <v>100.10873589045408</v>
      </c>
      <c r="T71" s="217">
        <f>T68/T47*100</f>
        <v>100.84689837219534</v>
      </c>
      <c r="U71" s="213" t="s">
        <v>3</v>
      </c>
      <c r="V71" s="213">
        <f>V68/V47*100</f>
        <v>100.58411726099321</v>
      </c>
      <c r="W71" s="218" t="s">
        <v>3</v>
      </c>
      <c r="X71" s="218">
        <f>X68/X47*100</f>
        <v>100.23772914144884</v>
      </c>
      <c r="Y71" s="259"/>
      <c r="Z71" s="1532">
        <f>Z68/Z47*100</f>
        <v>99.849797553223908</v>
      </c>
      <c r="AA71" s="121"/>
      <c r="AB71" s="61"/>
      <c r="AC71" s="61"/>
      <c r="AD71" s="61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</row>
    <row r="72" spans="1:71" s="46" customFormat="1" ht="15" hidden="1" customHeight="1">
      <c r="A72" s="1741"/>
      <c r="B72" s="207" t="s">
        <v>225</v>
      </c>
      <c r="C72" s="251"/>
      <c r="D72" s="251"/>
      <c r="E72" s="252"/>
      <c r="F72" s="252"/>
      <c r="G72" s="208"/>
      <c r="H72" s="208"/>
      <c r="I72" s="253"/>
      <c r="J72" s="253"/>
      <c r="K72" s="254"/>
      <c r="L72" s="254"/>
      <c r="M72" s="993"/>
      <c r="N72" s="993"/>
      <c r="O72" s="995"/>
      <c r="P72" s="995"/>
      <c r="Q72" s="255"/>
      <c r="R72" s="255"/>
      <c r="S72" s="256"/>
      <c r="T72" s="256"/>
      <c r="U72" s="208"/>
      <c r="V72" s="208"/>
      <c r="W72" s="257"/>
      <c r="X72" s="257"/>
      <c r="Y72" s="258"/>
      <c r="Z72" s="1531"/>
      <c r="AA72" s="121"/>
      <c r="AB72" s="61"/>
      <c r="AC72" s="61"/>
      <c r="AD72" s="61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</row>
    <row r="73" spans="1:71" s="46" customFormat="1" hidden="1">
      <c r="A73" s="1741"/>
      <c r="B73" s="209" t="s">
        <v>226</v>
      </c>
      <c r="C73" s="123" t="s">
        <v>3</v>
      </c>
      <c r="D73" s="931">
        <v>73116</v>
      </c>
      <c r="E73" s="634" t="s">
        <v>3</v>
      </c>
      <c r="F73" s="634">
        <v>73136</v>
      </c>
      <c r="G73" s="932">
        <v>2942187</v>
      </c>
      <c r="H73" s="932">
        <v>73320</v>
      </c>
      <c r="I73" s="155" t="s">
        <v>3</v>
      </c>
      <c r="J73" s="153">
        <v>71559</v>
      </c>
      <c r="K73" s="163" t="s">
        <v>3</v>
      </c>
      <c r="L73" s="164">
        <v>71647</v>
      </c>
      <c r="M73" s="1096">
        <v>2886677</v>
      </c>
      <c r="N73" s="1096">
        <v>71983</v>
      </c>
      <c r="O73" s="996" t="s">
        <v>3</v>
      </c>
      <c r="P73" s="1090">
        <v>72193</v>
      </c>
      <c r="Q73" s="150" t="s">
        <v>3</v>
      </c>
      <c r="R73" s="784">
        <v>72267</v>
      </c>
      <c r="S73" s="1095">
        <v>2892238</v>
      </c>
      <c r="T73" s="1093">
        <v>72535</v>
      </c>
      <c r="U73" s="146" t="s">
        <v>3</v>
      </c>
      <c r="V73" s="1094">
        <v>72729</v>
      </c>
      <c r="W73" s="193"/>
      <c r="X73" s="193">
        <v>72638</v>
      </c>
      <c r="Y73" s="819">
        <v>2871457</v>
      </c>
      <c r="Z73" s="1526">
        <v>72406</v>
      </c>
      <c r="AA73" s="121"/>
      <c r="AB73" s="61"/>
      <c r="AC73" s="61"/>
      <c r="AD73" s="61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</row>
    <row r="74" spans="1:71" s="46" customFormat="1" hidden="1">
      <c r="A74" s="1741"/>
      <c r="B74" s="210" t="s">
        <v>73</v>
      </c>
      <c r="C74" s="123"/>
      <c r="D74" s="124"/>
      <c r="E74" s="137"/>
      <c r="F74" s="137"/>
      <c r="G74" s="146"/>
      <c r="H74" s="146"/>
      <c r="I74" s="155"/>
      <c r="J74" s="155"/>
      <c r="K74" s="163"/>
      <c r="L74" s="163"/>
      <c r="M74" s="994"/>
      <c r="N74" s="994"/>
      <c r="O74" s="996"/>
      <c r="P74" s="997"/>
      <c r="Q74" s="150"/>
      <c r="R74" s="150"/>
      <c r="S74" s="186"/>
      <c r="T74" s="186"/>
      <c r="U74" s="146"/>
      <c r="V74" s="146"/>
      <c r="W74" s="193"/>
      <c r="X74" s="193"/>
      <c r="Y74" s="196"/>
      <c r="Z74" s="1527"/>
      <c r="AA74" s="121"/>
      <c r="AB74" s="61"/>
      <c r="AC74" s="61"/>
      <c r="AD74" s="61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</row>
    <row r="75" spans="1:71" s="46" customFormat="1" hidden="1">
      <c r="A75" s="1741"/>
      <c r="B75" s="209" t="s">
        <v>82</v>
      </c>
      <c r="C75" s="123" t="s">
        <v>3</v>
      </c>
      <c r="D75" s="130">
        <v>100</v>
      </c>
      <c r="E75" s="138" t="s">
        <v>3</v>
      </c>
      <c r="F75" s="138">
        <f>(F73/D73)*100</f>
        <v>100.02735379397123</v>
      </c>
      <c r="G75" s="146">
        <v>100</v>
      </c>
      <c r="H75" s="146">
        <v>100.3</v>
      </c>
      <c r="I75" s="155" t="s">
        <v>3</v>
      </c>
      <c r="J75" s="155">
        <v>100.3</v>
      </c>
      <c r="K75" s="163" t="s">
        <v>3</v>
      </c>
      <c r="L75" s="163">
        <v>100.3</v>
      </c>
      <c r="M75" s="994">
        <f>M73/G73*100</f>
        <v>98.113308229558498</v>
      </c>
      <c r="N75" s="994">
        <f>N73/L73*100</f>
        <v>100.46896590227085</v>
      </c>
      <c r="O75" s="996" t="s">
        <v>3</v>
      </c>
      <c r="P75" s="997">
        <f>P73/N73*100</f>
        <v>100.29173554867121</v>
      </c>
      <c r="Q75" s="150" t="s">
        <v>3</v>
      </c>
      <c r="R75" s="150">
        <f>R73/P73*100</f>
        <v>100.10250301275747</v>
      </c>
      <c r="S75" s="186">
        <f>S73/M73*100</f>
        <v>100.19264365219939</v>
      </c>
      <c r="T75" s="186">
        <f>T73/R73*100</f>
        <v>100.37084699793822</v>
      </c>
      <c r="U75" s="146" t="s">
        <v>3</v>
      </c>
      <c r="V75" s="146">
        <f>V73/T73*100</f>
        <v>100.26745708968083</v>
      </c>
      <c r="W75" s="193" t="s">
        <v>3</v>
      </c>
      <c r="X75" s="193">
        <f>X73/V73*100</f>
        <v>99.874877971648175</v>
      </c>
      <c r="Y75" s="196">
        <f>Y73/S73*100</f>
        <v>99.281490665705931</v>
      </c>
      <c r="Z75" s="1527">
        <f>Z73/Z73*100</f>
        <v>100</v>
      </c>
      <c r="AA75" s="121"/>
      <c r="AB75" s="61"/>
      <c r="AC75" s="61"/>
      <c r="AD75" s="61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</row>
    <row r="76" spans="1:71" s="46" customFormat="1" ht="15" hidden="1" thickBot="1">
      <c r="A76" s="1741"/>
      <c r="B76" s="211" t="s">
        <v>66</v>
      </c>
      <c r="C76" s="222" t="s">
        <v>3</v>
      </c>
      <c r="D76" s="219">
        <v>102.6</v>
      </c>
      <c r="E76" s="260" t="s">
        <v>3</v>
      </c>
      <c r="F76" s="260">
        <v>103.1</v>
      </c>
      <c r="G76" s="213">
        <v>103.4</v>
      </c>
      <c r="H76" s="213">
        <v>103.4</v>
      </c>
      <c r="I76" s="214" t="s">
        <v>3</v>
      </c>
      <c r="J76" s="214">
        <v>103.4</v>
      </c>
      <c r="K76" s="215" t="s">
        <v>3</v>
      </c>
      <c r="L76" s="215">
        <v>103.4</v>
      </c>
      <c r="M76" s="1000">
        <v>99.983999999999995</v>
      </c>
      <c r="N76" s="994">
        <v>100.8</v>
      </c>
      <c r="O76" s="998" t="s">
        <v>3</v>
      </c>
      <c r="P76" s="999">
        <v>100.63200000000001</v>
      </c>
      <c r="Q76" s="216" t="s">
        <v>3</v>
      </c>
      <c r="R76" s="216">
        <v>100.2</v>
      </c>
      <c r="S76" s="217">
        <v>98.9</v>
      </c>
      <c r="T76" s="217">
        <v>100.2</v>
      </c>
      <c r="U76" s="213" t="s">
        <v>3</v>
      </c>
      <c r="V76" s="213">
        <v>100.2</v>
      </c>
      <c r="W76" s="218" t="s">
        <v>3</v>
      </c>
      <c r="X76" s="218">
        <v>100.2</v>
      </c>
      <c r="Y76" s="259">
        <v>97.6</v>
      </c>
      <c r="Z76" s="1527">
        <v>99.1</v>
      </c>
      <c r="AA76" s="121"/>
      <c r="AB76" s="61"/>
      <c r="AC76" s="61"/>
      <c r="AD76" s="61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</row>
    <row r="77" spans="1:71" s="46" customFormat="1" ht="15" hidden="1">
      <c r="A77" s="1741"/>
      <c r="B77" s="207" t="s">
        <v>191</v>
      </c>
      <c r="C77" s="251"/>
      <c r="D77" s="251"/>
      <c r="E77" s="252"/>
      <c r="F77" s="252"/>
      <c r="G77" s="208"/>
      <c r="H77" s="208"/>
      <c r="I77" s="253"/>
      <c r="J77" s="253"/>
      <c r="K77" s="254"/>
      <c r="L77" s="254"/>
      <c r="M77" s="993"/>
      <c r="N77" s="993"/>
      <c r="O77" s="995"/>
      <c r="P77" s="995"/>
      <c r="Q77" s="255"/>
      <c r="R77" s="255"/>
      <c r="S77" s="256"/>
      <c r="T77" s="256"/>
      <c r="U77" s="208"/>
      <c r="V77" s="208"/>
      <c r="W77" s="257"/>
      <c r="X77" s="257"/>
      <c r="Y77" s="258"/>
      <c r="Z77" s="1531"/>
      <c r="AA77" s="121"/>
      <c r="AB77" s="61"/>
      <c r="AC77" s="61"/>
      <c r="AD77" s="61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</row>
    <row r="78" spans="1:71" s="46" customFormat="1" ht="17.25" hidden="1" customHeight="1">
      <c r="A78" s="1741"/>
      <c r="B78" s="220" t="s">
        <v>196</v>
      </c>
      <c r="C78" s="129">
        <v>77949</v>
      </c>
      <c r="D78" s="129">
        <v>1217.4000000000001</v>
      </c>
      <c r="E78" s="133">
        <v>81483.600000000006</v>
      </c>
      <c r="F78" s="133">
        <v>1315.1</v>
      </c>
      <c r="G78" s="142">
        <v>94464.5</v>
      </c>
      <c r="H78" s="142">
        <v>1496.3</v>
      </c>
      <c r="I78" s="156">
        <v>86563.5</v>
      </c>
      <c r="J78" s="156">
        <v>1429.8</v>
      </c>
      <c r="K78" s="161">
        <v>88339.1</v>
      </c>
      <c r="L78" s="161">
        <v>1460.4</v>
      </c>
      <c r="M78" s="994">
        <v>89599.5</v>
      </c>
      <c r="N78" s="994">
        <v>1528</v>
      </c>
      <c r="O78" s="997">
        <v>84893.6</v>
      </c>
      <c r="P78" s="997">
        <v>1453.5</v>
      </c>
      <c r="Q78" s="151">
        <v>89313</v>
      </c>
      <c r="R78" s="151">
        <v>1617.2</v>
      </c>
      <c r="S78" s="184">
        <v>100219.8</v>
      </c>
      <c r="T78" s="184">
        <v>1636.6</v>
      </c>
      <c r="U78" s="142">
        <v>98480.1</v>
      </c>
      <c r="V78" s="142">
        <v>1639.8</v>
      </c>
      <c r="W78" s="191">
        <v>99267.199999999997</v>
      </c>
      <c r="X78" s="191">
        <v>1613.7</v>
      </c>
      <c r="Y78" s="261">
        <v>95696.7</v>
      </c>
      <c r="Z78" s="261">
        <v>1590.9</v>
      </c>
      <c r="AA78" s="121"/>
      <c r="AB78" s="61"/>
      <c r="AC78" s="61"/>
      <c r="AD78" s="61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</row>
    <row r="79" spans="1:71" s="46" customFormat="1" ht="15.75" hidden="1">
      <c r="A79" s="1741"/>
      <c r="B79" s="210" t="s">
        <v>209</v>
      </c>
      <c r="C79" s="243"/>
      <c r="D79" s="243"/>
      <c r="E79" s="244"/>
      <c r="F79" s="244"/>
      <c r="G79" s="204"/>
      <c r="H79" s="204"/>
      <c r="I79" s="155"/>
      <c r="J79" s="245"/>
      <c r="K79" s="163"/>
      <c r="L79" s="246"/>
      <c r="M79" s="994"/>
      <c r="N79" s="994"/>
      <c r="O79" s="997"/>
      <c r="P79" s="997"/>
      <c r="Q79" s="150"/>
      <c r="R79" s="247"/>
      <c r="S79" s="186"/>
      <c r="T79" s="202"/>
      <c r="U79" s="146"/>
      <c r="V79" s="204"/>
      <c r="W79" s="193"/>
      <c r="X79" s="248"/>
      <c r="Y79" s="196"/>
      <c r="Z79" s="261"/>
      <c r="AA79" s="121"/>
      <c r="AB79" s="61"/>
      <c r="AC79" s="61"/>
      <c r="AD79" s="61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</row>
    <row r="80" spans="1:71" s="46" customFormat="1" hidden="1">
      <c r="A80" s="1741"/>
      <c r="B80" s="209" t="s">
        <v>63</v>
      </c>
      <c r="C80" s="126">
        <v>93.7</v>
      </c>
      <c r="D80" s="126">
        <v>87.6</v>
      </c>
      <c r="E80" s="134">
        <v>103.3</v>
      </c>
      <c r="F80" s="137">
        <v>107.2</v>
      </c>
      <c r="G80" s="143">
        <v>115.2</v>
      </c>
      <c r="H80" s="146">
        <v>112.8</v>
      </c>
      <c r="I80" s="155">
        <v>90.7</v>
      </c>
      <c r="J80" s="155">
        <v>95.5</v>
      </c>
      <c r="K80" s="163">
        <v>102.6</v>
      </c>
      <c r="L80" s="163">
        <v>102</v>
      </c>
      <c r="M80" s="994">
        <v>101.1</v>
      </c>
      <c r="N80" s="994">
        <v>104.2</v>
      </c>
      <c r="O80" s="997">
        <v>94</v>
      </c>
      <c r="P80" s="997">
        <v>95</v>
      </c>
      <c r="Q80" s="150">
        <v>104.1</v>
      </c>
      <c r="R80" s="150">
        <v>111.4</v>
      </c>
      <c r="S80" s="186" t="s">
        <v>245</v>
      </c>
      <c r="T80" s="186">
        <v>100.8</v>
      </c>
      <c r="U80" s="146">
        <v>97.6</v>
      </c>
      <c r="V80" s="146">
        <v>99.8</v>
      </c>
      <c r="W80" s="193">
        <v>97.6</v>
      </c>
      <c r="X80" s="193">
        <v>97.7</v>
      </c>
      <c r="Y80" s="196">
        <v>86.6</v>
      </c>
      <c r="Z80" s="1527">
        <v>98.3</v>
      </c>
      <c r="AA80" s="121"/>
      <c r="AB80" s="61"/>
      <c r="AC80" s="61"/>
      <c r="AD80" s="61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</row>
    <row r="81" spans="1:71" s="46" customFormat="1" ht="15" hidden="1" thickBot="1">
      <c r="A81" s="1741"/>
      <c r="B81" s="211" t="s">
        <v>66</v>
      </c>
      <c r="C81" s="262">
        <v>110.3</v>
      </c>
      <c r="D81" s="262">
        <v>102.1</v>
      </c>
      <c r="E81" s="263">
        <v>110.5</v>
      </c>
      <c r="F81" s="224">
        <v>108.1</v>
      </c>
      <c r="G81" s="221">
        <v>106.8</v>
      </c>
      <c r="H81" s="213">
        <v>93.8</v>
      </c>
      <c r="I81" s="214">
        <v>106.7</v>
      </c>
      <c r="J81" s="214">
        <v>108.6</v>
      </c>
      <c r="K81" s="215">
        <v>107.8</v>
      </c>
      <c r="L81" s="215">
        <v>104.1</v>
      </c>
      <c r="M81" s="1000">
        <v>102</v>
      </c>
      <c r="N81" s="1000">
        <v>106.3</v>
      </c>
      <c r="O81" s="999">
        <v>101.8</v>
      </c>
      <c r="P81" s="999">
        <v>103.1</v>
      </c>
      <c r="Q81" s="216">
        <v>107.9</v>
      </c>
      <c r="R81" s="1097">
        <v>112.1</v>
      </c>
      <c r="S81" s="217">
        <v>107.4</v>
      </c>
      <c r="T81" s="1099">
        <v>108.9</v>
      </c>
      <c r="U81" s="1100">
        <v>106.5</v>
      </c>
      <c r="V81" s="213">
        <v>109.3</v>
      </c>
      <c r="W81" s="1098">
        <v>106.5</v>
      </c>
      <c r="X81" s="218">
        <v>108.4</v>
      </c>
      <c r="Y81" s="259">
        <v>107.7</v>
      </c>
      <c r="Z81" s="1532">
        <v>109.3</v>
      </c>
      <c r="AA81" s="121"/>
      <c r="AB81" s="61"/>
      <c r="AC81" s="61"/>
      <c r="AD81" s="61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</row>
    <row r="82" spans="1:71" s="46" customFormat="1" ht="15" hidden="1">
      <c r="A82" s="1741"/>
      <c r="B82" s="207" t="s">
        <v>192</v>
      </c>
      <c r="C82" s="251"/>
      <c r="D82" s="251"/>
      <c r="E82" s="252"/>
      <c r="F82" s="252"/>
      <c r="G82" s="208"/>
      <c r="H82" s="208"/>
      <c r="I82" s="253"/>
      <c r="J82" s="253"/>
      <c r="K82" s="254"/>
      <c r="L82" s="254"/>
      <c r="M82" s="993"/>
      <c r="N82" s="993"/>
      <c r="O82" s="995"/>
      <c r="P82" s="995"/>
      <c r="Q82" s="255"/>
      <c r="R82" s="255"/>
      <c r="S82" s="256"/>
      <c r="T82" s="256"/>
      <c r="U82" s="208"/>
      <c r="V82" s="208"/>
      <c r="W82" s="257"/>
      <c r="X82" s="257"/>
      <c r="Y82" s="258"/>
      <c r="Z82" s="1531"/>
      <c r="AA82" s="121"/>
      <c r="AB82" s="61"/>
      <c r="AC82" s="61"/>
      <c r="AD82" s="61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</row>
    <row r="83" spans="1:71" s="46" customFormat="1" ht="15.75" hidden="1" customHeight="1">
      <c r="A83" s="1741"/>
      <c r="B83" s="209" t="s">
        <v>197</v>
      </c>
      <c r="C83" s="124">
        <v>3387.4</v>
      </c>
      <c r="D83" s="124">
        <v>70.5</v>
      </c>
      <c r="E83" s="137">
        <v>3776.6</v>
      </c>
      <c r="F83" s="137">
        <v>84.6</v>
      </c>
      <c r="G83" s="142">
        <v>5389.1</v>
      </c>
      <c r="H83" s="142">
        <v>108.3</v>
      </c>
      <c r="I83" s="156">
        <v>5912.2</v>
      </c>
      <c r="J83" s="156">
        <v>151</v>
      </c>
      <c r="K83" s="161">
        <v>7454.5</v>
      </c>
      <c r="L83" s="161">
        <v>195.8</v>
      </c>
      <c r="M83" s="994">
        <v>8794.6</v>
      </c>
      <c r="N83" s="994">
        <v>209.9</v>
      </c>
      <c r="O83" s="997">
        <v>8510.7999999999993</v>
      </c>
      <c r="P83" s="997">
        <v>242.9</v>
      </c>
      <c r="Q83" s="151">
        <v>8673.2000000000007</v>
      </c>
      <c r="R83" s="151">
        <v>186.1</v>
      </c>
      <c r="S83" s="184">
        <v>10269</v>
      </c>
      <c r="T83" s="184">
        <v>260.3</v>
      </c>
      <c r="U83" s="142">
        <v>9828.5</v>
      </c>
      <c r="V83" s="142">
        <v>282.5</v>
      </c>
      <c r="W83" s="191">
        <v>9103.2000000000007</v>
      </c>
      <c r="X83" s="191">
        <v>242.7</v>
      </c>
      <c r="Y83" s="261">
        <v>12792.6</v>
      </c>
      <c r="Z83" s="261">
        <v>281.3</v>
      </c>
      <c r="AA83" s="121"/>
      <c r="AB83" s="61"/>
      <c r="AC83" s="61"/>
      <c r="AD83" s="61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</row>
    <row r="84" spans="1:71" s="46" customFormat="1" hidden="1">
      <c r="A84" s="1741"/>
      <c r="B84" s="210" t="s">
        <v>193</v>
      </c>
      <c r="C84" s="250"/>
      <c r="D84" s="250"/>
      <c r="E84" s="139"/>
      <c r="F84" s="139"/>
      <c r="G84" s="141"/>
      <c r="H84" s="141"/>
      <c r="I84" s="154"/>
      <c r="J84" s="154"/>
      <c r="K84" s="160"/>
      <c r="L84" s="160"/>
      <c r="M84" s="994"/>
      <c r="N84" s="994"/>
      <c r="O84" s="997"/>
      <c r="P84" s="997"/>
      <c r="Q84" s="149"/>
      <c r="R84" s="149"/>
      <c r="S84" s="183"/>
      <c r="T84" s="183"/>
      <c r="U84" s="141"/>
      <c r="V84" s="141"/>
      <c r="W84" s="190"/>
      <c r="X84" s="190"/>
      <c r="Y84" s="195"/>
      <c r="Z84" s="1526"/>
      <c r="AA84" s="121"/>
      <c r="AB84" s="61"/>
      <c r="AC84" s="61"/>
      <c r="AD84" s="61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</row>
    <row r="85" spans="1:71" s="46" customFormat="1" hidden="1">
      <c r="A85" s="1741"/>
      <c r="B85" s="209" t="s">
        <v>63</v>
      </c>
      <c r="C85" s="124">
        <f>C83/Y57*100</f>
        <v>30.766296400577652</v>
      </c>
      <c r="D85" s="124">
        <f>D83/Z57*100</f>
        <v>26.082130965593787</v>
      </c>
      <c r="E85" s="137">
        <v>115.4</v>
      </c>
      <c r="F85" s="137">
        <f t="shared" ref="F85:Q85" si="7">F83/D83*100</f>
        <v>120</v>
      </c>
      <c r="G85" s="146">
        <f t="shared" si="7"/>
        <v>142.69713498914371</v>
      </c>
      <c r="H85" s="146">
        <f t="shared" si="7"/>
        <v>128.01418439716312</v>
      </c>
      <c r="I85" s="155">
        <f t="shared" si="7"/>
        <v>109.70663004954444</v>
      </c>
      <c r="J85" s="155">
        <f t="shared" si="7"/>
        <v>139.42751615881809</v>
      </c>
      <c r="K85" s="163">
        <f t="shared" si="7"/>
        <v>126.0867359020331</v>
      </c>
      <c r="L85" s="163">
        <f t="shared" si="7"/>
        <v>129.66887417218544</v>
      </c>
      <c r="M85" s="994">
        <f t="shared" si="7"/>
        <v>117.97706083573681</v>
      </c>
      <c r="N85" s="994">
        <v>107.2</v>
      </c>
      <c r="O85" s="997">
        <f t="shared" si="7"/>
        <v>96.773019807609202</v>
      </c>
      <c r="P85" s="997">
        <v>115.7</v>
      </c>
      <c r="Q85" s="150">
        <f t="shared" si="7"/>
        <v>101.90816374488887</v>
      </c>
      <c r="R85" s="150">
        <v>76.599999999999994</v>
      </c>
      <c r="S85" s="186">
        <f>S83/Q83*100</f>
        <v>118.39920675183322</v>
      </c>
      <c r="T85" s="186">
        <v>76.599999999999994</v>
      </c>
      <c r="U85" s="146">
        <f>U83/S83*100</f>
        <v>95.710390495666559</v>
      </c>
      <c r="V85" s="146">
        <v>76.599999999999994</v>
      </c>
      <c r="W85" s="193">
        <f>W83/U83*100</f>
        <v>92.62044055552731</v>
      </c>
      <c r="X85" s="193">
        <v>76.599999999999994</v>
      </c>
      <c r="Y85" s="196">
        <f>Y83/W83*100</f>
        <v>140.52860532559978</v>
      </c>
      <c r="Z85" s="1527">
        <v>115.9</v>
      </c>
      <c r="AA85" s="121"/>
      <c r="AB85" s="61"/>
      <c r="AC85" s="61"/>
      <c r="AD85" s="61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</row>
    <row r="86" spans="1:71" s="46" customFormat="1" ht="18" hidden="1" thickBot="1">
      <c r="A86" s="1741"/>
      <c r="B86" s="211" t="s">
        <v>66</v>
      </c>
      <c r="C86" s="212" t="s">
        <v>221</v>
      </c>
      <c r="D86" s="212">
        <f>D83/D57*100</f>
        <v>115.00815660685156</v>
      </c>
      <c r="E86" s="224">
        <v>123</v>
      </c>
      <c r="F86" s="224">
        <f t="shared" ref="F86:L86" si="8">F83/F57*100</f>
        <v>146.87499999999997</v>
      </c>
      <c r="G86" s="213">
        <f t="shared" si="8"/>
        <v>124.66976658107203</v>
      </c>
      <c r="H86" s="213">
        <f t="shared" si="8"/>
        <v>92.881646655231563</v>
      </c>
      <c r="I86" s="214">
        <f t="shared" si="8"/>
        <v>116.04836493542182</v>
      </c>
      <c r="J86" s="214">
        <f t="shared" si="8"/>
        <v>114.13454270597127</v>
      </c>
      <c r="K86" s="215">
        <f t="shared" si="8"/>
        <v>124.34943617802094</v>
      </c>
      <c r="L86" s="215">
        <f t="shared" si="8"/>
        <v>114.5029239766082</v>
      </c>
      <c r="M86" s="1000">
        <f>M83/M57*100</f>
        <v>117.75117823479006</v>
      </c>
      <c r="N86" s="1000">
        <v>104.7</v>
      </c>
      <c r="O86" s="999">
        <f>O83/O57*100</f>
        <v>117.53949839796707</v>
      </c>
      <c r="P86" s="999">
        <v>127.6</v>
      </c>
      <c r="Q86" s="216">
        <f>Q83/Q57*100</f>
        <v>112.2468260233729</v>
      </c>
      <c r="R86" s="216">
        <v>87.6</v>
      </c>
      <c r="S86" s="217">
        <f>S83/S57*100</f>
        <v>119.8123884306199</v>
      </c>
      <c r="T86" s="217">
        <v>87.6</v>
      </c>
      <c r="U86" s="213">
        <f>U83/U57*100</f>
        <v>110.47602989939864</v>
      </c>
      <c r="V86" s="213">
        <v>87.6</v>
      </c>
      <c r="W86" s="218">
        <f>W83/W57*100</f>
        <v>114.84803754589153</v>
      </c>
      <c r="X86" s="218">
        <v>87.6</v>
      </c>
      <c r="Y86" s="259">
        <f>Y83/Y57*100</f>
        <v>116.18968038437434</v>
      </c>
      <c r="Z86" s="1532">
        <v>104.1</v>
      </c>
      <c r="AA86" s="121"/>
      <c r="AB86" s="61"/>
      <c r="AC86" s="61"/>
      <c r="AD86" s="61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</row>
    <row r="87" spans="1:71" s="46" customFormat="1" ht="15" hidden="1">
      <c r="A87" s="1741"/>
      <c r="B87" s="207" t="s">
        <v>194</v>
      </c>
      <c r="C87" s="251"/>
      <c r="D87" s="251"/>
      <c r="E87" s="252"/>
      <c r="F87" s="252"/>
      <c r="G87" s="208"/>
      <c r="H87" s="208"/>
      <c r="I87" s="1071"/>
      <c r="J87" s="1071"/>
      <c r="K87" s="1072"/>
      <c r="L87" s="1072"/>
      <c r="M87" s="1073"/>
      <c r="N87" s="1073"/>
      <c r="O87" s="1074"/>
      <c r="P87" s="1074"/>
      <c r="Q87" s="255"/>
      <c r="R87" s="255"/>
      <c r="S87" s="256"/>
      <c r="T87" s="256"/>
      <c r="U87" s="208"/>
      <c r="V87" s="208"/>
      <c r="W87" s="257"/>
      <c r="X87" s="257"/>
      <c r="Y87" s="258"/>
      <c r="Z87" s="1531"/>
      <c r="AA87" s="121"/>
      <c r="AB87" s="61"/>
      <c r="AC87" s="61"/>
      <c r="AD87" s="61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</row>
    <row r="88" spans="1:71" s="46" customFormat="1" ht="18" hidden="1">
      <c r="A88" s="1741"/>
      <c r="B88" s="209" t="s">
        <v>198</v>
      </c>
      <c r="C88" s="123" t="s">
        <v>3</v>
      </c>
      <c r="D88" s="123">
        <v>445.6</v>
      </c>
      <c r="E88" s="132" t="s">
        <v>3</v>
      </c>
      <c r="F88" s="137">
        <v>489</v>
      </c>
      <c r="G88" s="141" t="s">
        <v>3</v>
      </c>
      <c r="H88" s="141" t="s">
        <v>238</v>
      </c>
      <c r="I88" s="228" t="s">
        <v>3</v>
      </c>
      <c r="J88" s="1075" t="s">
        <v>237</v>
      </c>
      <c r="K88" s="1076" t="s">
        <v>3</v>
      </c>
      <c r="L88" s="1076" t="s">
        <v>239</v>
      </c>
      <c r="M88" s="1077" t="s">
        <v>3</v>
      </c>
      <c r="N88" s="1077" t="s">
        <v>240</v>
      </c>
      <c r="O88" s="1078" t="s">
        <v>3</v>
      </c>
      <c r="P88" s="1078" t="s">
        <v>241</v>
      </c>
      <c r="Q88" s="149" t="s">
        <v>3</v>
      </c>
      <c r="R88" s="1091" t="s">
        <v>275</v>
      </c>
      <c r="S88" s="183" t="s">
        <v>3</v>
      </c>
      <c r="T88" s="183" t="s">
        <v>247</v>
      </c>
      <c r="U88" s="141" t="s">
        <v>3</v>
      </c>
      <c r="V88" s="141" t="s">
        <v>246</v>
      </c>
      <c r="W88" s="190" t="s">
        <v>3</v>
      </c>
      <c r="X88" s="190" t="s">
        <v>255</v>
      </c>
      <c r="Y88" s="195" t="s">
        <v>3</v>
      </c>
      <c r="Z88" s="1526" t="s">
        <v>256</v>
      </c>
      <c r="AA88" s="121"/>
      <c r="AB88" s="61"/>
      <c r="AC88" s="61"/>
      <c r="AD88" s="61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</row>
    <row r="89" spans="1:71" s="46" customFormat="1" hidden="1">
      <c r="A89" s="1741"/>
      <c r="B89" s="210" t="s">
        <v>193</v>
      </c>
      <c r="C89" s="123"/>
      <c r="D89" s="123"/>
      <c r="E89" s="132"/>
      <c r="F89" s="132"/>
      <c r="G89" s="141"/>
      <c r="H89" s="141"/>
      <c r="I89" s="154"/>
      <c r="J89" s="154"/>
      <c r="K89" s="160"/>
      <c r="L89" s="160"/>
      <c r="M89" s="994"/>
      <c r="N89" s="994"/>
      <c r="O89" s="997"/>
      <c r="P89" s="997"/>
      <c r="Q89" s="149"/>
      <c r="R89" s="149"/>
      <c r="S89" s="183"/>
      <c r="T89" s="183"/>
      <c r="U89" s="141"/>
      <c r="V89" s="141"/>
      <c r="W89" s="190"/>
      <c r="X89" s="190"/>
      <c r="Y89" s="195"/>
      <c r="Z89" s="1526"/>
      <c r="AA89" s="121"/>
      <c r="AB89" s="61"/>
      <c r="AC89" s="61"/>
      <c r="AD89" s="61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</row>
    <row r="90" spans="1:71" s="46" customFormat="1" hidden="1">
      <c r="A90" s="1741"/>
      <c r="B90" s="209" t="s">
        <v>63</v>
      </c>
      <c r="C90" s="123">
        <v>71.400000000000006</v>
      </c>
      <c r="D90" s="124">
        <v>65.400000000000006</v>
      </c>
      <c r="E90" s="137">
        <v>101.8</v>
      </c>
      <c r="F90" s="137">
        <v>109.7</v>
      </c>
      <c r="G90" s="141">
        <v>118.8</v>
      </c>
      <c r="H90" s="146">
        <v>122.9</v>
      </c>
      <c r="I90" s="155">
        <v>102.3</v>
      </c>
      <c r="J90" s="155">
        <v>101.9</v>
      </c>
      <c r="K90" s="163">
        <v>98.9</v>
      </c>
      <c r="L90" s="163">
        <v>99.5</v>
      </c>
      <c r="M90" s="994">
        <v>101.4</v>
      </c>
      <c r="N90" s="994">
        <v>98.6</v>
      </c>
      <c r="O90" s="997">
        <v>100.7</v>
      </c>
      <c r="P90" s="997">
        <v>102.1</v>
      </c>
      <c r="Q90" s="150">
        <v>101.1</v>
      </c>
      <c r="R90" s="150">
        <v>104.1</v>
      </c>
      <c r="S90" s="186">
        <v>101.3</v>
      </c>
      <c r="T90" s="186">
        <v>101.9</v>
      </c>
      <c r="U90" s="146">
        <v>104.1</v>
      </c>
      <c r="V90" s="146">
        <v>97.8</v>
      </c>
      <c r="W90" s="193">
        <v>94.5</v>
      </c>
      <c r="X90" s="193">
        <v>95.3</v>
      </c>
      <c r="Y90" s="249">
        <v>120.8</v>
      </c>
      <c r="Z90" s="1527">
        <v>116</v>
      </c>
      <c r="AA90" s="121"/>
      <c r="AB90" s="61"/>
      <c r="AC90" s="61"/>
      <c r="AD90" s="61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</row>
    <row r="91" spans="1:71" s="46" customFormat="1" ht="15" hidden="1" thickBot="1">
      <c r="A91" s="1742"/>
      <c r="B91" s="211" t="s">
        <v>66</v>
      </c>
      <c r="C91" s="222">
        <v>105.8</v>
      </c>
      <c r="D91" s="212">
        <v>90.8</v>
      </c>
      <c r="E91" s="264">
        <v>112.2</v>
      </c>
      <c r="F91" s="224">
        <v>100.2</v>
      </c>
      <c r="G91" s="223">
        <v>109.4</v>
      </c>
      <c r="H91" s="213">
        <v>100.2</v>
      </c>
      <c r="I91" s="214">
        <v>118.6</v>
      </c>
      <c r="J91" s="214">
        <v>102.4</v>
      </c>
      <c r="K91" s="215">
        <v>113.8</v>
      </c>
      <c r="L91" s="215">
        <v>103.4</v>
      </c>
      <c r="M91" s="1000">
        <v>110.9</v>
      </c>
      <c r="N91" s="1000">
        <v>96.1</v>
      </c>
      <c r="O91" s="999">
        <v>108.2</v>
      </c>
      <c r="P91" s="999">
        <v>94.7</v>
      </c>
      <c r="Q91" s="216">
        <v>111.3</v>
      </c>
      <c r="R91" s="216">
        <v>105.4</v>
      </c>
      <c r="S91" s="217">
        <v>111.4</v>
      </c>
      <c r="T91" s="217">
        <v>105.9</v>
      </c>
      <c r="U91" s="213">
        <v>111.2</v>
      </c>
      <c r="V91" s="213">
        <v>105.1</v>
      </c>
      <c r="W91" s="218">
        <v>112.6</v>
      </c>
      <c r="X91" s="218">
        <v>109.1</v>
      </c>
      <c r="Y91" s="259">
        <v>108.8</v>
      </c>
      <c r="Z91" s="1532">
        <v>103.1</v>
      </c>
      <c r="AA91" s="121"/>
      <c r="AB91" s="61"/>
      <c r="AC91" s="61"/>
      <c r="AD91" s="61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</row>
    <row r="92" spans="1:71" s="46" customFormat="1" ht="1.5" customHeight="1" thickBot="1">
      <c r="A92" s="1238"/>
      <c r="B92" s="1239"/>
      <c r="C92" s="966"/>
      <c r="D92" s="1240"/>
      <c r="E92" s="966"/>
      <c r="F92" s="1241"/>
      <c r="G92" s="1242"/>
      <c r="H92" s="1243"/>
      <c r="I92" s="1244"/>
      <c r="J92" s="1244"/>
      <c r="K92" s="1244"/>
      <c r="L92" s="1244"/>
      <c r="M92" s="1245"/>
      <c r="N92" s="1246"/>
      <c r="O92" s="1245"/>
      <c r="P92" s="1245"/>
      <c r="Q92" s="1233"/>
      <c r="R92" s="1233"/>
      <c r="S92" s="1234"/>
      <c r="T92" s="1234"/>
      <c r="U92" s="1235"/>
      <c r="V92" s="1235"/>
      <c r="W92" s="1236"/>
      <c r="X92" s="1236"/>
      <c r="Y92" s="1237"/>
      <c r="Z92" s="1533"/>
      <c r="AA92" s="121"/>
      <c r="AB92" s="61"/>
      <c r="AC92" s="61"/>
      <c r="AD92" s="61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</row>
    <row r="93" spans="1:71" s="121" customFormat="1" ht="13.5" hidden="1" customHeight="1">
      <c r="A93" s="1762" t="s">
        <v>253</v>
      </c>
      <c r="B93" s="207" t="s">
        <v>0</v>
      </c>
      <c r="C93" s="251" t="s">
        <v>3</v>
      </c>
      <c r="D93" s="122">
        <v>91390</v>
      </c>
      <c r="E93" s="252" t="s">
        <v>3</v>
      </c>
      <c r="F93" s="1216">
        <v>91424</v>
      </c>
      <c r="G93" s="1228"/>
      <c r="H93" s="1222"/>
      <c r="I93" s="253"/>
      <c r="J93" s="253"/>
      <c r="K93" s="254"/>
      <c r="L93" s="254"/>
      <c r="M93" s="993"/>
      <c r="N93" s="994"/>
      <c r="O93" s="995"/>
      <c r="P93" s="995"/>
      <c r="Q93" s="255"/>
      <c r="R93" s="255"/>
      <c r="S93" s="256"/>
      <c r="T93" s="256"/>
      <c r="U93" s="208"/>
      <c r="V93" s="208"/>
      <c r="W93" s="257"/>
      <c r="X93" s="257"/>
      <c r="Y93" s="258"/>
      <c r="Z93" s="153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</row>
    <row r="94" spans="1:71" s="46" customFormat="1" hidden="1">
      <c r="A94" s="1762"/>
      <c r="B94" s="209" t="s">
        <v>62</v>
      </c>
      <c r="C94" s="122"/>
      <c r="D94" s="122"/>
      <c r="E94" s="131"/>
      <c r="F94" s="1216"/>
      <c r="G94" s="1229">
        <v>3869324</v>
      </c>
      <c r="H94" s="1223">
        <v>91800</v>
      </c>
      <c r="I94" s="154"/>
      <c r="J94" s="153">
        <v>92176</v>
      </c>
      <c r="K94" s="159"/>
      <c r="L94" s="164">
        <v>92618</v>
      </c>
      <c r="M94" s="994">
        <v>3902340</v>
      </c>
      <c r="N94" s="994">
        <v>92864</v>
      </c>
      <c r="O94" s="996" t="s">
        <v>3</v>
      </c>
      <c r="P94" s="1090">
        <v>93099</v>
      </c>
      <c r="Q94" s="148" t="s">
        <v>3</v>
      </c>
      <c r="R94" s="149">
        <v>93344</v>
      </c>
      <c r="S94" s="182">
        <v>3934482</v>
      </c>
      <c r="T94" s="182">
        <v>93702</v>
      </c>
      <c r="U94" s="140" t="s">
        <v>3</v>
      </c>
      <c r="V94" s="140">
        <v>94100</v>
      </c>
      <c r="W94" s="189" t="s">
        <v>3</v>
      </c>
      <c r="X94" s="189">
        <v>94556</v>
      </c>
      <c r="Y94" s="194">
        <v>3975334</v>
      </c>
      <c r="Z94" s="1526">
        <v>94721</v>
      </c>
      <c r="AA94" s="121"/>
      <c r="AB94" s="61"/>
      <c r="AC94" s="61"/>
      <c r="AD94" s="61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</row>
    <row r="95" spans="1:71" s="46" customFormat="1" hidden="1">
      <c r="A95" s="1762"/>
      <c r="B95" s="210" t="s">
        <v>73</v>
      </c>
      <c r="C95" s="123"/>
      <c r="D95" s="123"/>
      <c r="E95" s="132"/>
      <c r="F95" s="1217"/>
      <c r="G95" s="1230"/>
      <c r="H95" s="1224"/>
      <c r="I95" s="154"/>
      <c r="J95" s="154"/>
      <c r="K95" s="160"/>
      <c r="L95" s="160"/>
      <c r="M95" s="994"/>
      <c r="N95" s="994"/>
      <c r="O95" s="996"/>
      <c r="P95" s="997"/>
      <c r="Q95" s="149"/>
      <c r="R95" s="149"/>
      <c r="S95" s="183"/>
      <c r="T95" s="183"/>
      <c r="U95" s="141"/>
      <c r="V95" s="141"/>
      <c r="W95" s="190"/>
      <c r="X95" s="190"/>
      <c r="Y95" s="195"/>
      <c r="Z95" s="1526"/>
      <c r="AA95" s="121"/>
      <c r="AB95" s="61"/>
      <c r="AC95" s="61"/>
      <c r="AD95" s="61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</row>
    <row r="96" spans="1:71" s="46" customFormat="1" hidden="1">
      <c r="A96" s="1762"/>
      <c r="B96" s="209" t="s">
        <v>82</v>
      </c>
      <c r="C96" s="123" t="s">
        <v>3</v>
      </c>
      <c r="D96" s="124">
        <f>D93/Z68*100</f>
        <v>99.620658832762871</v>
      </c>
      <c r="E96" s="137" t="s">
        <v>3</v>
      </c>
      <c r="F96" s="1218">
        <f>F93/D93*100</f>
        <v>100.03720319509793</v>
      </c>
      <c r="G96" s="1231">
        <f>G94/Y68*100</f>
        <v>99.985193404372268</v>
      </c>
      <c r="H96" s="1225">
        <f>H94/F93*100</f>
        <v>100.41127056352816</v>
      </c>
      <c r="I96" s="154" t="s">
        <v>3</v>
      </c>
      <c r="J96" s="155">
        <f>J94/H94*100</f>
        <v>100.40958605664487</v>
      </c>
      <c r="K96" s="165" t="s">
        <v>3</v>
      </c>
      <c r="L96" s="165">
        <f>L94/J94*100</f>
        <v>100.47951744488803</v>
      </c>
      <c r="M96" s="994">
        <f>M94/G94*100</f>
        <v>100.85327566262221</v>
      </c>
      <c r="N96" s="994">
        <f>N94/H94*100</f>
        <v>101.15904139433552</v>
      </c>
      <c r="O96" s="996" t="s">
        <v>3</v>
      </c>
      <c r="P96" s="997">
        <f>P94/N94*100</f>
        <v>100.25305823569953</v>
      </c>
      <c r="Q96" s="150" t="s">
        <v>3</v>
      </c>
      <c r="R96" s="150">
        <f>R94/P94*100</f>
        <v>100.26316072138262</v>
      </c>
      <c r="S96" s="186">
        <f>S94/M94*100</f>
        <v>100.82365965036362</v>
      </c>
      <c r="T96" s="186">
        <f>T94/R94*100</f>
        <v>100.38352759684608</v>
      </c>
      <c r="U96" s="146" t="s">
        <v>3</v>
      </c>
      <c r="V96" s="146">
        <f>V94/T94*100</f>
        <v>100.42475080574587</v>
      </c>
      <c r="W96" s="193" t="s">
        <v>3</v>
      </c>
      <c r="X96" s="193">
        <f>X94/V94*100</f>
        <v>100.4845908607864</v>
      </c>
      <c r="Y96" s="196">
        <f>Y94/S94*100</f>
        <v>101.03830694866566</v>
      </c>
      <c r="Z96" s="1527">
        <f>Z94/X94*100</f>
        <v>100.17449976733363</v>
      </c>
      <c r="AA96" s="121"/>
      <c r="AB96" s="61"/>
      <c r="AC96" s="61"/>
      <c r="AD96" s="61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</row>
    <row r="97" spans="1:71" s="46" customFormat="1" ht="15" hidden="1" thickBot="1">
      <c r="A97" s="1762"/>
      <c r="B97" s="211" t="s">
        <v>66</v>
      </c>
      <c r="C97" s="222" t="s">
        <v>3</v>
      </c>
      <c r="D97" s="212">
        <f>D93/D68*100</f>
        <v>99.393135250358895</v>
      </c>
      <c r="E97" s="224" t="s">
        <v>3</v>
      </c>
      <c r="F97" s="1219">
        <f>F93/F68*100</f>
        <v>99.367432558746174</v>
      </c>
      <c r="G97" s="1232">
        <f>G94/G68*100</f>
        <v>98.864419147992422</v>
      </c>
      <c r="H97" s="1226">
        <f>H94/H68*100</f>
        <v>99.58884344590416</v>
      </c>
      <c r="I97" s="154" t="s">
        <v>3</v>
      </c>
      <c r="J97" s="155">
        <f>J94/J68*100</f>
        <v>101.902603504505</v>
      </c>
      <c r="K97" s="215" t="s">
        <v>3</v>
      </c>
      <c r="L97" s="215">
        <f>L94/L68*100</f>
        <v>102.2341435415149</v>
      </c>
      <c r="M97" s="994">
        <f>M94/M68*100</f>
        <v>100.91965431693923</v>
      </c>
      <c r="N97" s="994">
        <f>N94/N68*100</f>
        <v>102.05395900873675</v>
      </c>
      <c r="O97" s="998" t="s">
        <v>3</v>
      </c>
      <c r="P97" s="999">
        <f>P94/P68*100</f>
        <v>102.02182918009073</v>
      </c>
      <c r="Q97" s="216" t="s">
        <v>3</v>
      </c>
      <c r="R97" s="216">
        <f>R94/R68*100</f>
        <v>102.16380093469195</v>
      </c>
      <c r="S97" s="217">
        <f>S94/S68*100</f>
        <v>101.38901916723788</v>
      </c>
      <c r="T97" s="217">
        <f>T94/T68*100</f>
        <v>102.19435052895626</v>
      </c>
      <c r="U97" s="213" t="s">
        <v>3</v>
      </c>
      <c r="V97" s="213">
        <f>V94/V68*100</f>
        <v>102.3337755834439</v>
      </c>
      <c r="W97" s="218" t="s">
        <v>3</v>
      </c>
      <c r="X97" s="218">
        <f>X94/X68*100</f>
        <v>102.86883016568935</v>
      </c>
      <c r="Y97" s="259">
        <f>Y94/Y68*100</f>
        <v>102.72454279790909</v>
      </c>
      <c r="Z97" s="1532">
        <f>Z94/Z68*100</f>
        <v>103.25165144215048</v>
      </c>
      <c r="AA97" s="121"/>
      <c r="AB97" s="61"/>
      <c r="AC97" s="61"/>
      <c r="AD97" s="61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</row>
    <row r="98" spans="1:71" s="46" customFormat="1" ht="30" hidden="1">
      <c r="A98" s="1762"/>
      <c r="B98" s="207" t="s">
        <v>225</v>
      </c>
      <c r="C98" s="251"/>
      <c r="D98" s="251"/>
      <c r="E98" s="252"/>
      <c r="F98" s="252"/>
      <c r="G98" s="208"/>
      <c r="H98" s="208"/>
      <c r="I98" s="253"/>
      <c r="J98" s="253"/>
      <c r="K98" s="254"/>
      <c r="L98" s="254"/>
      <c r="M98" s="993"/>
      <c r="N98" s="993"/>
      <c r="O98" s="995"/>
      <c r="P98" s="995"/>
      <c r="Q98" s="255"/>
      <c r="R98" s="255"/>
      <c r="S98" s="1419"/>
      <c r="T98" s="1419"/>
      <c r="U98" s="208"/>
      <c r="V98" s="208"/>
      <c r="W98" s="257"/>
      <c r="X98" s="257"/>
      <c r="Y98" s="258"/>
      <c r="Z98" s="1531"/>
      <c r="AA98" s="121"/>
      <c r="AB98" s="61"/>
      <c r="AC98" s="61"/>
      <c r="AD98" s="61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</row>
    <row r="99" spans="1:71" s="46" customFormat="1" hidden="1">
      <c r="A99" s="1762"/>
      <c r="B99" s="209" t="s">
        <v>226</v>
      </c>
      <c r="C99" s="123" t="s">
        <v>3</v>
      </c>
      <c r="D99" s="931">
        <v>72012</v>
      </c>
      <c r="E99" s="634" t="s">
        <v>3</v>
      </c>
      <c r="F99" s="131">
        <v>71998</v>
      </c>
      <c r="G99" s="932">
        <v>2860662</v>
      </c>
      <c r="H99" s="146">
        <v>72308</v>
      </c>
      <c r="I99" s="155" t="s">
        <v>3</v>
      </c>
      <c r="J99" s="1220">
        <v>72611</v>
      </c>
      <c r="K99" s="163" t="s">
        <v>3</v>
      </c>
      <c r="L99" s="164">
        <v>72969</v>
      </c>
      <c r="M99" s="1096">
        <v>2883703</v>
      </c>
      <c r="N99" s="1096">
        <v>73178</v>
      </c>
      <c r="O99" s="996" t="s">
        <v>3</v>
      </c>
      <c r="P99" s="1090">
        <v>73375</v>
      </c>
      <c r="Q99" s="150" t="s">
        <v>3</v>
      </c>
      <c r="R99" s="784">
        <v>73569</v>
      </c>
      <c r="S99" s="1418">
        <v>2902907</v>
      </c>
      <c r="T99" s="1418">
        <v>73715</v>
      </c>
      <c r="U99" s="146" t="s">
        <v>3</v>
      </c>
      <c r="V99" s="1094">
        <v>73859</v>
      </c>
      <c r="W99" s="193" t="s">
        <v>3</v>
      </c>
      <c r="X99" s="193">
        <v>73947</v>
      </c>
      <c r="Y99" s="196">
        <v>2917272</v>
      </c>
      <c r="Z99" s="1527">
        <v>74021</v>
      </c>
      <c r="AA99" s="121"/>
      <c r="AB99" s="61"/>
      <c r="AC99" s="61"/>
      <c r="AD99" s="61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</row>
    <row r="100" spans="1:71" s="46" customFormat="1" hidden="1">
      <c r="A100" s="1762"/>
      <c r="B100" s="210" t="s">
        <v>73</v>
      </c>
      <c r="C100" s="123"/>
      <c r="D100" s="124"/>
      <c r="E100" s="137"/>
      <c r="F100" s="137"/>
      <c r="G100" s="146"/>
      <c r="H100" s="146"/>
      <c r="I100" s="155"/>
      <c r="J100" s="155"/>
      <c r="K100" s="163"/>
      <c r="L100" s="163"/>
      <c r="M100" s="994"/>
      <c r="N100" s="994"/>
      <c r="O100" s="996"/>
      <c r="P100" s="997"/>
      <c r="Q100" s="150"/>
      <c r="R100" s="150"/>
      <c r="S100" s="186"/>
      <c r="T100" s="186"/>
      <c r="U100" s="146"/>
      <c r="V100" s="146"/>
      <c r="W100" s="193"/>
      <c r="X100" s="193"/>
      <c r="Y100" s="196"/>
      <c r="Z100" s="1527"/>
      <c r="AA100" s="121"/>
      <c r="AB100" s="61"/>
      <c r="AC100" s="61"/>
      <c r="AD100" s="61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</row>
    <row r="101" spans="1:71" s="46" customFormat="1" hidden="1">
      <c r="A101" s="1762"/>
      <c r="B101" s="209" t="s">
        <v>82</v>
      </c>
      <c r="C101" s="123" t="s">
        <v>3</v>
      </c>
      <c r="D101" s="124">
        <f>D99/Z73*100</f>
        <v>99.455846200591111</v>
      </c>
      <c r="E101" s="138" t="s">
        <v>3</v>
      </c>
      <c r="F101" s="137">
        <f>F99/D99*100</f>
        <v>99.980558795756252</v>
      </c>
      <c r="G101" s="146">
        <f>G99/Y73*100</f>
        <v>99.624058448376545</v>
      </c>
      <c r="H101" s="146">
        <f>H99/F99*100</f>
        <v>100.43056751576434</v>
      </c>
      <c r="I101" s="155" t="s">
        <v>3</v>
      </c>
      <c r="J101" s="155">
        <f>J99/H99*100</f>
        <v>100.41904077003927</v>
      </c>
      <c r="K101" s="163" t="s">
        <v>3</v>
      </c>
      <c r="L101" s="163">
        <f>L99/J99*100</f>
        <v>100.49303824489402</v>
      </c>
      <c r="M101" s="994">
        <f>M99/G99*100</f>
        <v>100.8054429359358</v>
      </c>
      <c r="N101" s="994">
        <f>N99/L99*100</f>
        <v>100.2864230015486</v>
      </c>
      <c r="O101" s="996" t="s">
        <v>3</v>
      </c>
      <c r="P101" s="997">
        <f>P99/N99*100</f>
        <v>100.26920659214518</v>
      </c>
      <c r="Q101" s="150" t="s">
        <v>3</v>
      </c>
      <c r="R101" s="150">
        <f>R99/P99*100</f>
        <v>100.26439522998297</v>
      </c>
      <c r="S101" s="186">
        <f>S99/Y73*100</f>
        <v>101.09526278819429</v>
      </c>
      <c r="T101" s="186">
        <f>T99/Z73*100</f>
        <v>101.80786122697015</v>
      </c>
      <c r="U101" s="146" t="s">
        <v>3</v>
      </c>
      <c r="V101" s="146">
        <f>V99/T99*100</f>
        <v>100.19534694431256</v>
      </c>
      <c r="W101" s="193" t="s">
        <v>3</v>
      </c>
      <c r="X101" s="193">
        <f>X99/V99*100</f>
        <v>100.11914594023747</v>
      </c>
      <c r="Y101" s="196">
        <f>Y99/S99*100</f>
        <v>100.49484878433927</v>
      </c>
      <c r="Z101" s="1527">
        <f>Z99/T99*100</f>
        <v>100.41511225666417</v>
      </c>
      <c r="AA101" s="121"/>
      <c r="AB101" s="61"/>
      <c r="AC101" s="61"/>
      <c r="AD101" s="61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</row>
    <row r="102" spans="1:71" s="46" customFormat="1" ht="15" hidden="1" thickBot="1">
      <c r="A102" s="1762"/>
      <c r="B102" s="211" t="s">
        <v>66</v>
      </c>
      <c r="C102" s="222" t="s">
        <v>3</v>
      </c>
      <c r="D102" s="219">
        <f>D99/D73*100</f>
        <v>98.49007057278844</v>
      </c>
      <c r="E102" s="260" t="s">
        <v>3</v>
      </c>
      <c r="F102" s="1165">
        <f>F99/F73*100</f>
        <v>98.443994749507766</v>
      </c>
      <c r="G102" s="213">
        <f>G99/G73*100</f>
        <v>97.229102025126195</v>
      </c>
      <c r="H102" s="213">
        <f>H99/H73*100</f>
        <v>98.619749045280955</v>
      </c>
      <c r="I102" s="155" t="s">
        <v>3</v>
      </c>
      <c r="J102" s="155">
        <f>J99/J73*100</f>
        <v>101.47011556897105</v>
      </c>
      <c r="K102" s="163" t="s">
        <v>3</v>
      </c>
      <c r="L102" s="163">
        <f>L99/L73*100</f>
        <v>101.8451575083395</v>
      </c>
      <c r="M102" s="1000">
        <f>M99/M73*100</f>
        <v>99.89697496463927</v>
      </c>
      <c r="N102" s="994">
        <f>N99/N73*100</f>
        <v>101.66011419362906</v>
      </c>
      <c r="O102" s="998" t="s">
        <v>3</v>
      </c>
      <c r="P102" s="999">
        <f>P99/P73*100</f>
        <v>101.63727785242335</v>
      </c>
      <c r="Q102" s="216" t="s">
        <v>3</v>
      </c>
      <c r="R102" s="216">
        <f>R99/R73*100</f>
        <v>101.80165220640127</v>
      </c>
      <c r="S102" s="217">
        <f>S99/S73*100</f>
        <v>100.368883888532</v>
      </c>
      <c r="T102" s="217">
        <f>T99/T73*100</f>
        <v>101.62680085475976</v>
      </c>
      <c r="U102" s="213" t="s">
        <v>3</v>
      </c>
      <c r="V102" s="213">
        <f>V99/V73*100</f>
        <v>101.5537130993139</v>
      </c>
      <c r="W102" s="218" t="s">
        <v>3</v>
      </c>
      <c r="X102" s="218">
        <f>X99/X73*100</f>
        <v>101.80208706186843</v>
      </c>
      <c r="Y102" s="259">
        <f>Y99/Y73*100</f>
        <v>101.59553146712628</v>
      </c>
      <c r="Z102" s="1527">
        <f>Z99/Z73*100</f>
        <v>102.23047813717095</v>
      </c>
      <c r="AA102" s="121"/>
      <c r="AB102" s="61"/>
      <c r="AC102" s="61"/>
      <c r="AD102" s="61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</row>
    <row r="103" spans="1:71" s="46" customFormat="1" ht="15" hidden="1">
      <c r="A103" s="1762"/>
      <c r="B103" s="207" t="s">
        <v>191</v>
      </c>
      <c r="C103" s="129"/>
      <c r="D103" s="1131"/>
      <c r="E103" s="1132"/>
      <c r="F103" s="1166"/>
      <c r="G103" s="208"/>
      <c r="H103" s="208"/>
      <c r="I103" s="253"/>
      <c r="J103" s="253"/>
      <c r="K103" s="254"/>
      <c r="L103" s="254"/>
      <c r="M103" s="993"/>
      <c r="N103" s="993"/>
      <c r="O103" s="995"/>
      <c r="P103" s="995"/>
      <c r="Q103" s="255"/>
      <c r="R103" s="255"/>
      <c r="S103" s="256"/>
      <c r="T103" s="256"/>
      <c r="U103" s="208"/>
      <c r="V103" s="208"/>
      <c r="W103" s="257"/>
      <c r="X103" s="257"/>
      <c r="Y103" s="258"/>
      <c r="Z103" s="1531"/>
      <c r="AA103" s="121"/>
      <c r="AB103" s="61"/>
      <c r="AC103" s="61"/>
      <c r="AD103" s="61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</row>
    <row r="104" spans="1:71" s="46" customFormat="1" ht="17.25" hidden="1" customHeight="1">
      <c r="A104" s="1762"/>
      <c r="B104" s="220" t="s">
        <v>196</v>
      </c>
      <c r="C104" s="129">
        <v>91016.4</v>
      </c>
      <c r="D104" s="129">
        <v>1445.4</v>
      </c>
      <c r="E104" s="133">
        <v>90194.2</v>
      </c>
      <c r="F104" s="133">
        <v>1470</v>
      </c>
      <c r="G104" s="142">
        <v>99285.1</v>
      </c>
      <c r="H104" s="142">
        <v>1647.5</v>
      </c>
      <c r="I104" s="156">
        <v>92580.3</v>
      </c>
      <c r="J104" s="156">
        <v>1469.6</v>
      </c>
      <c r="K104" s="161">
        <v>96843.3</v>
      </c>
      <c r="L104" s="161">
        <v>1616.8</v>
      </c>
      <c r="M104" s="994">
        <v>94292.5</v>
      </c>
      <c r="N104" s="994">
        <v>1563.7</v>
      </c>
      <c r="O104" s="997">
        <v>92253.4</v>
      </c>
      <c r="P104" s="997">
        <v>1528.2</v>
      </c>
      <c r="Q104" s="151">
        <v>91741.2</v>
      </c>
      <c r="R104" s="151">
        <v>1621.7</v>
      </c>
      <c r="S104" s="184">
        <v>97096.3</v>
      </c>
      <c r="T104" s="184">
        <v>1619.6</v>
      </c>
      <c r="U104" s="142">
        <v>103997.3</v>
      </c>
      <c r="V104" s="142">
        <v>1740.1</v>
      </c>
      <c r="W104" s="191">
        <v>98810</v>
      </c>
      <c r="X104" s="193">
        <v>1678.1</v>
      </c>
      <c r="Y104" s="197">
        <v>85866.8</v>
      </c>
      <c r="Z104" s="261">
        <v>1452.2</v>
      </c>
      <c r="AA104" s="121"/>
      <c r="AB104" s="61"/>
      <c r="AC104" s="61"/>
      <c r="AD104" s="61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</row>
    <row r="105" spans="1:71" s="46" customFormat="1" ht="15.75" hidden="1">
      <c r="A105" s="1762"/>
      <c r="B105" s="210" t="s">
        <v>209</v>
      </c>
      <c r="C105" s="243"/>
      <c r="D105" s="243"/>
      <c r="E105" s="244"/>
      <c r="F105" s="244"/>
      <c r="G105" s="204"/>
      <c r="H105" s="204"/>
      <c r="I105" s="155"/>
      <c r="J105" s="245"/>
      <c r="K105" s="163"/>
      <c r="L105" s="246"/>
      <c r="M105" s="994"/>
      <c r="N105" s="994"/>
      <c r="O105" s="997"/>
      <c r="P105" s="997"/>
      <c r="Q105" s="150"/>
      <c r="R105" s="247"/>
      <c r="S105" s="186"/>
      <c r="T105" s="202"/>
      <c r="U105" s="146"/>
      <c r="V105" s="204"/>
      <c r="W105" s="193"/>
      <c r="X105" s="248"/>
      <c r="Y105" s="196"/>
      <c r="Z105" s="261"/>
      <c r="AA105" s="121"/>
      <c r="AB105" s="61"/>
      <c r="AC105" s="61"/>
      <c r="AD105" s="61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</row>
    <row r="106" spans="1:71" s="46" customFormat="1" hidden="1">
      <c r="A106" s="1762"/>
      <c r="B106" s="209" t="s">
        <v>63</v>
      </c>
      <c r="C106" s="126">
        <f>C104/Y78*100</f>
        <v>95.109235741671341</v>
      </c>
      <c r="D106" s="126">
        <f>D104/Z78*100</f>
        <v>90.854233452762585</v>
      </c>
      <c r="E106" s="139">
        <f t="shared" ref="E106:P106" si="9">E104/C104*100</f>
        <v>99.096646318685416</v>
      </c>
      <c r="F106" s="139">
        <f t="shared" si="9"/>
        <v>101.70195101701951</v>
      </c>
      <c r="G106" s="143">
        <f t="shared" si="9"/>
        <v>110.07925121571012</v>
      </c>
      <c r="H106" s="146">
        <f t="shared" si="9"/>
        <v>112.0748299319728</v>
      </c>
      <c r="I106" s="155">
        <f t="shared" si="9"/>
        <v>93.246922247144838</v>
      </c>
      <c r="J106" s="155">
        <f t="shared" si="9"/>
        <v>89.201820940819417</v>
      </c>
      <c r="K106" s="163">
        <f t="shared" si="9"/>
        <v>104.60465131350838</v>
      </c>
      <c r="L106" s="163">
        <f t="shared" si="9"/>
        <v>110.01633097441481</v>
      </c>
      <c r="M106" s="994">
        <f t="shared" si="9"/>
        <v>97.366054234004835</v>
      </c>
      <c r="N106" s="994">
        <f t="shared" si="9"/>
        <v>96.715734784760016</v>
      </c>
      <c r="O106" s="997">
        <f t="shared" si="9"/>
        <v>97.837473818172171</v>
      </c>
      <c r="P106" s="997">
        <f t="shared" si="9"/>
        <v>97.729743556948264</v>
      </c>
      <c r="Q106" s="150">
        <f>Q104/O104*100</f>
        <v>99.444790110716781</v>
      </c>
      <c r="R106" s="150">
        <f>R104/P104*100</f>
        <v>106.11830912184269</v>
      </c>
      <c r="S106" s="186">
        <f>S104/Q104*100</f>
        <v>105.83718111382892</v>
      </c>
      <c r="T106" s="186">
        <f>T104/R104*100</f>
        <v>99.87050625886414</v>
      </c>
      <c r="U106" s="146">
        <f t="shared" ref="U106:Z106" si="10">U104/S104*100</f>
        <v>107.10737690313637</v>
      </c>
      <c r="V106" s="146">
        <f t="shared" si="10"/>
        <v>107.44010866880711</v>
      </c>
      <c r="W106" s="193">
        <f t="shared" si="10"/>
        <v>95.01208204443769</v>
      </c>
      <c r="X106" s="193">
        <f t="shared" si="10"/>
        <v>96.436986380093089</v>
      </c>
      <c r="Y106" s="196">
        <f t="shared" si="10"/>
        <v>86.900920959417064</v>
      </c>
      <c r="Z106" s="1527">
        <f t="shared" si="10"/>
        <v>86.538346939991655</v>
      </c>
      <c r="AA106" s="121"/>
      <c r="AB106" s="61"/>
      <c r="AC106" s="61"/>
      <c r="AD106" s="61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</row>
    <row r="107" spans="1:71" s="46" customFormat="1" ht="15" hidden="1" thickBot="1">
      <c r="A107" s="1762"/>
      <c r="B107" s="211" t="s">
        <v>66</v>
      </c>
      <c r="C107" s="262">
        <f t="shared" ref="C107:J107" si="11">C104/C78*100</f>
        <v>116.76403802486239</v>
      </c>
      <c r="D107" s="262">
        <f t="shared" si="11"/>
        <v>118.72843765401674</v>
      </c>
      <c r="E107" s="224">
        <f t="shared" si="11"/>
        <v>110.69000387808097</v>
      </c>
      <c r="F107" s="224">
        <f t="shared" si="11"/>
        <v>111.77857197171319</v>
      </c>
      <c r="G107" s="221">
        <f t="shared" si="11"/>
        <v>105.10308105161199</v>
      </c>
      <c r="H107" s="213">
        <f t="shared" si="11"/>
        <v>110.10492548285772</v>
      </c>
      <c r="I107" s="155">
        <f t="shared" si="11"/>
        <v>106.95073558717012</v>
      </c>
      <c r="J107" s="155">
        <f t="shared" si="11"/>
        <v>102.78360609875507</v>
      </c>
      <c r="K107" s="163">
        <f t="shared" ref="K107:P107" si="12">K104/K78*100</f>
        <v>109.62676776195366</v>
      </c>
      <c r="L107" s="163">
        <f t="shared" si="12"/>
        <v>110.70939468638727</v>
      </c>
      <c r="M107" s="1000">
        <f t="shared" si="12"/>
        <v>105.23775244281497</v>
      </c>
      <c r="N107" s="1000">
        <f t="shared" si="12"/>
        <v>102.33638743455498</v>
      </c>
      <c r="O107" s="999">
        <f t="shared" si="12"/>
        <v>108.66944033472485</v>
      </c>
      <c r="P107" s="999">
        <f t="shared" si="12"/>
        <v>105.13931888544892</v>
      </c>
      <c r="Q107" s="216">
        <f>Q104/Q78*100</f>
        <v>102.71875314903764</v>
      </c>
      <c r="R107" s="1097">
        <f>R104/R78*100</f>
        <v>100.27825871877319</v>
      </c>
      <c r="S107" s="217">
        <f>S104/S78*100</f>
        <v>96.883350395829964</v>
      </c>
      <c r="T107" s="1099">
        <f>T104/T78*100</f>
        <v>98.961261151167051</v>
      </c>
      <c r="U107" s="1100">
        <f t="shared" ref="U107:Z107" si="13">U104/U78*100</f>
        <v>105.60235011946575</v>
      </c>
      <c r="V107" s="213">
        <f t="shared" si="13"/>
        <v>106.11659958531527</v>
      </c>
      <c r="W107" s="1098">
        <f t="shared" si="13"/>
        <v>99.539424905709041</v>
      </c>
      <c r="X107" s="218">
        <f t="shared" si="13"/>
        <v>103.99082853070583</v>
      </c>
      <c r="Y107" s="259">
        <f t="shared" si="13"/>
        <v>89.728067948006569</v>
      </c>
      <c r="Z107" s="1532">
        <f t="shared" si="13"/>
        <v>91.281664466654092</v>
      </c>
      <c r="AA107" s="121"/>
      <c r="AB107" s="61"/>
      <c r="AC107" s="61"/>
      <c r="AD107" s="61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</row>
    <row r="108" spans="1:71" s="46" customFormat="1" ht="15" hidden="1">
      <c r="A108" s="1762"/>
      <c r="B108" s="207" t="s">
        <v>192</v>
      </c>
      <c r="C108" s="251"/>
      <c r="D108" s="251"/>
      <c r="E108" s="252"/>
      <c r="F108" s="252"/>
      <c r="G108" s="208"/>
      <c r="H108" s="208"/>
      <c r="I108" s="253"/>
      <c r="J108" s="253"/>
      <c r="K108" s="254"/>
      <c r="L108" s="254"/>
      <c r="M108" s="993"/>
      <c r="N108" s="993"/>
      <c r="O108" s="995"/>
      <c r="P108" s="995"/>
      <c r="Q108" s="255"/>
      <c r="R108" s="255"/>
      <c r="S108" s="256"/>
      <c r="T108" s="256"/>
      <c r="U108" s="208"/>
      <c r="V108" s="208"/>
      <c r="W108" s="257"/>
      <c r="X108" s="257"/>
      <c r="Y108" s="258"/>
      <c r="Z108" s="1531"/>
      <c r="AA108" s="121"/>
      <c r="AB108" s="61"/>
      <c r="AC108" s="61"/>
      <c r="AD108" s="61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</row>
    <row r="109" spans="1:71" s="46" customFormat="1" ht="15.75" hidden="1" customHeight="1">
      <c r="A109" s="1762"/>
      <c r="B109" s="209" t="s">
        <v>197</v>
      </c>
      <c r="C109" s="129">
        <v>4536.7</v>
      </c>
      <c r="D109" s="129">
        <v>96</v>
      </c>
      <c r="E109" s="137">
        <v>4284.3999999999996</v>
      </c>
      <c r="F109" s="139">
        <v>87.7</v>
      </c>
      <c r="G109" s="142">
        <v>5633.1</v>
      </c>
      <c r="H109" s="142">
        <v>115.7</v>
      </c>
      <c r="I109" s="156">
        <v>6446.1</v>
      </c>
      <c r="J109" s="156">
        <v>126.3</v>
      </c>
      <c r="K109" s="161">
        <v>7943.1</v>
      </c>
      <c r="L109" s="161">
        <v>148.30000000000001</v>
      </c>
      <c r="M109" s="994">
        <v>8379.2999999999993</v>
      </c>
      <c r="N109" s="994">
        <v>178</v>
      </c>
      <c r="O109" s="997">
        <v>7774.7</v>
      </c>
      <c r="P109" s="997">
        <v>179.5</v>
      </c>
      <c r="Q109" s="151">
        <v>8206.5</v>
      </c>
      <c r="R109" s="151">
        <v>211.2</v>
      </c>
      <c r="S109" s="184">
        <v>8368.2000000000007</v>
      </c>
      <c r="T109" s="184">
        <v>205.1</v>
      </c>
      <c r="U109" s="142">
        <v>9389.1</v>
      </c>
      <c r="V109" s="142">
        <v>197.4</v>
      </c>
      <c r="W109" s="191">
        <v>8524.2999999999993</v>
      </c>
      <c r="X109" s="191">
        <v>225.5</v>
      </c>
      <c r="Y109" s="197">
        <v>9490.6</v>
      </c>
      <c r="Z109" s="261">
        <v>188.7</v>
      </c>
      <c r="AA109" s="121"/>
      <c r="AB109" s="61"/>
      <c r="AC109" s="61"/>
      <c r="AD109" s="61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</row>
    <row r="110" spans="1:71" s="46" customFormat="1" hidden="1">
      <c r="A110" s="1762"/>
      <c r="B110" s="210" t="s">
        <v>193</v>
      </c>
      <c r="C110" s="250"/>
      <c r="D110" s="250"/>
      <c r="E110" s="139"/>
      <c r="F110" s="139"/>
      <c r="G110" s="141"/>
      <c r="H110" s="141"/>
      <c r="I110" s="154"/>
      <c r="J110" s="154"/>
      <c r="K110" s="160"/>
      <c r="L110" s="160"/>
      <c r="M110" s="994"/>
      <c r="N110" s="994"/>
      <c r="O110" s="997"/>
      <c r="P110" s="997"/>
      <c r="Q110" s="149"/>
      <c r="R110" s="149"/>
      <c r="S110" s="183"/>
      <c r="T110" s="183"/>
      <c r="U110" s="141"/>
      <c r="V110" s="141"/>
      <c r="W110" s="190"/>
      <c r="X110" s="190"/>
      <c r="Y110" s="195"/>
      <c r="Z110" s="1526"/>
      <c r="AA110" s="121"/>
      <c r="AB110" s="61"/>
      <c r="AC110" s="61"/>
      <c r="AD110" s="61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</row>
    <row r="111" spans="1:71" s="46" customFormat="1" hidden="1">
      <c r="A111" s="1762"/>
      <c r="B111" s="209" t="s">
        <v>63</v>
      </c>
      <c r="C111" s="124">
        <f>C109/Y83*100</f>
        <v>35.463471069211892</v>
      </c>
      <c r="D111" s="124">
        <f>D109/Z83*100</f>
        <v>34.127266263775333</v>
      </c>
      <c r="E111" s="139">
        <f t="shared" ref="E111:P111" si="14">E109/C109*100</f>
        <v>94.438688914850005</v>
      </c>
      <c r="F111" s="139">
        <f t="shared" si="14"/>
        <v>91.354166666666671</v>
      </c>
      <c r="G111" s="146">
        <f t="shared" si="14"/>
        <v>131.47932032489967</v>
      </c>
      <c r="H111" s="146">
        <f t="shared" si="14"/>
        <v>131.92702394526796</v>
      </c>
      <c r="I111" s="155">
        <f t="shared" si="14"/>
        <v>114.43255046066996</v>
      </c>
      <c r="J111" s="155">
        <f t="shared" si="14"/>
        <v>109.16162489196198</v>
      </c>
      <c r="K111" s="163">
        <f t="shared" si="14"/>
        <v>123.22334434774515</v>
      </c>
      <c r="L111" s="163">
        <f t="shared" si="14"/>
        <v>117.41884402216944</v>
      </c>
      <c r="M111" s="994">
        <f t="shared" si="14"/>
        <v>105.49155871133435</v>
      </c>
      <c r="N111" s="994">
        <f t="shared" si="14"/>
        <v>120.02697235333781</v>
      </c>
      <c r="O111" s="997">
        <f t="shared" si="14"/>
        <v>92.784600145596897</v>
      </c>
      <c r="P111" s="997">
        <f t="shared" si="14"/>
        <v>100.84269662921348</v>
      </c>
      <c r="Q111" s="150">
        <f t="shared" ref="Q111:Z111" si="15">Q109/O109*100</f>
        <v>105.55391204805331</v>
      </c>
      <c r="R111" s="150">
        <f t="shared" si="15"/>
        <v>117.66016713091922</v>
      </c>
      <c r="S111" s="186">
        <f t="shared" si="15"/>
        <v>101.97038932553464</v>
      </c>
      <c r="T111" s="186">
        <f t="shared" si="15"/>
        <v>97.111742424242436</v>
      </c>
      <c r="U111" s="146">
        <f t="shared" si="15"/>
        <v>112.19975621997563</v>
      </c>
      <c r="V111" s="146">
        <f t="shared" si="15"/>
        <v>96.24573378839591</v>
      </c>
      <c r="W111" s="193">
        <f t="shared" si="15"/>
        <v>90.789319530093394</v>
      </c>
      <c r="X111" s="193">
        <f t="shared" si="15"/>
        <v>114.23505572441744</v>
      </c>
      <c r="Y111" s="196">
        <f t="shared" si="15"/>
        <v>111.33582816184322</v>
      </c>
      <c r="Z111" s="1527">
        <f t="shared" si="15"/>
        <v>83.680709534368063</v>
      </c>
      <c r="AA111" s="121"/>
      <c r="AB111" s="61"/>
      <c r="AC111" s="61"/>
      <c r="AD111" s="61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</row>
    <row r="112" spans="1:71" s="46" customFormat="1" ht="15" hidden="1" thickBot="1">
      <c r="A112" s="1762"/>
      <c r="B112" s="211" t="s">
        <v>66</v>
      </c>
      <c r="C112" s="212">
        <f t="shared" ref="C112:J112" si="16">C109/C83*100</f>
        <v>133.92867686130955</v>
      </c>
      <c r="D112" s="212">
        <f t="shared" si="16"/>
        <v>136.17021276595744</v>
      </c>
      <c r="E112" s="224">
        <f t="shared" si="16"/>
        <v>113.4459566806122</v>
      </c>
      <c r="F112" s="224">
        <f t="shared" si="16"/>
        <v>103.66430260047281</v>
      </c>
      <c r="G112" s="213">
        <f t="shared" si="16"/>
        <v>104.52765767938988</v>
      </c>
      <c r="H112" s="213">
        <f t="shared" si="16"/>
        <v>106.83287165281625</v>
      </c>
      <c r="I112" s="155">
        <f t="shared" si="16"/>
        <v>109.03047934778934</v>
      </c>
      <c r="J112" s="155">
        <f t="shared" si="16"/>
        <v>83.642384105960261</v>
      </c>
      <c r="K112" s="163">
        <f t="shared" ref="K112:P112" si="17">K109/K83*100</f>
        <v>106.55443020994031</v>
      </c>
      <c r="L112" s="163">
        <f t="shared" si="17"/>
        <v>75.740551583248219</v>
      </c>
      <c r="M112" s="1000">
        <f t="shared" si="17"/>
        <v>95.277784094785417</v>
      </c>
      <c r="N112" s="1000">
        <f t="shared" si="17"/>
        <v>84.802286803239639</v>
      </c>
      <c r="O112" s="999">
        <f t="shared" si="17"/>
        <v>91.350989331202712</v>
      </c>
      <c r="P112" s="999">
        <f t="shared" si="17"/>
        <v>73.898723754631533</v>
      </c>
      <c r="Q112" s="216">
        <f t="shared" ref="Q112:Z112" si="18">Q109/Q83*100</f>
        <v>94.619056403634175</v>
      </c>
      <c r="R112" s="216">
        <f t="shared" si="18"/>
        <v>113.48737238044062</v>
      </c>
      <c r="S112" s="217">
        <f t="shared" si="18"/>
        <v>81.489921121822974</v>
      </c>
      <c r="T112" s="217">
        <f t="shared" si="18"/>
        <v>78.793699577410663</v>
      </c>
      <c r="U112" s="213">
        <f t="shared" si="18"/>
        <v>95.52932797476727</v>
      </c>
      <c r="V112" s="213">
        <f t="shared" si="18"/>
        <v>69.876106194690266</v>
      </c>
      <c r="W112" s="218">
        <f t="shared" si="18"/>
        <v>93.640697776606004</v>
      </c>
      <c r="X112" s="218">
        <f t="shared" si="18"/>
        <v>92.913061392665853</v>
      </c>
      <c r="Y112" s="259">
        <f t="shared" si="18"/>
        <v>74.188202554601872</v>
      </c>
      <c r="Z112" s="1532">
        <f t="shared" si="18"/>
        <v>67.081407749733373</v>
      </c>
      <c r="AA112" s="121"/>
      <c r="AB112" s="61"/>
      <c r="AC112" s="61"/>
      <c r="AD112" s="61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</row>
    <row r="113" spans="1:71" s="46" customFormat="1" ht="15" hidden="1">
      <c r="A113" s="1762"/>
      <c r="B113" s="207" t="s">
        <v>194</v>
      </c>
      <c r="C113" s="251"/>
      <c r="D113" s="251"/>
      <c r="E113" s="252"/>
      <c r="F113" s="252"/>
      <c r="G113" s="208"/>
      <c r="H113" s="208"/>
      <c r="I113" s="1071"/>
      <c r="J113" s="1071"/>
      <c r="K113" s="1072"/>
      <c r="L113" s="1072"/>
      <c r="M113" s="1073"/>
      <c r="N113" s="1073"/>
      <c r="O113" s="1074"/>
      <c r="P113" s="1074"/>
      <c r="Q113" s="255"/>
      <c r="R113" s="255"/>
      <c r="S113" s="256"/>
      <c r="T113" s="256"/>
      <c r="U113" s="208"/>
      <c r="V113" s="208"/>
      <c r="W113" s="257"/>
      <c r="X113" s="257"/>
      <c r="Y113" s="258"/>
      <c r="Z113" s="1531"/>
      <c r="AA113" s="121"/>
      <c r="AB113" s="61"/>
      <c r="AC113" s="61"/>
      <c r="AD113" s="61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</row>
    <row r="114" spans="1:71" s="46" customFormat="1" ht="17.25" hidden="1">
      <c r="A114" s="1762"/>
      <c r="B114" s="209" t="s">
        <v>198</v>
      </c>
      <c r="C114" s="123" t="s">
        <v>3</v>
      </c>
      <c r="D114" s="123" t="s">
        <v>257</v>
      </c>
      <c r="E114" s="132" t="s">
        <v>3</v>
      </c>
      <c r="F114" s="137" t="s">
        <v>262</v>
      </c>
      <c r="G114" s="141" t="s">
        <v>3</v>
      </c>
      <c r="H114" s="141" t="s">
        <v>3</v>
      </c>
      <c r="I114" s="154" t="s">
        <v>3</v>
      </c>
      <c r="J114" s="154" t="s">
        <v>3</v>
      </c>
      <c r="K114" s="1076" t="s">
        <v>3</v>
      </c>
      <c r="L114" s="1076" t="s">
        <v>3</v>
      </c>
      <c r="M114" s="1227" t="s">
        <v>3</v>
      </c>
      <c r="N114" s="1227" t="s">
        <v>3</v>
      </c>
      <c r="O114" s="997" t="s">
        <v>3</v>
      </c>
      <c r="P114" s="997" t="s">
        <v>3</v>
      </c>
      <c r="Q114" s="149" t="s">
        <v>3</v>
      </c>
      <c r="R114" s="1091" t="s">
        <v>3</v>
      </c>
      <c r="S114" s="183" t="s">
        <v>3</v>
      </c>
      <c r="T114" s="183" t="s">
        <v>3</v>
      </c>
      <c r="U114" s="141" t="s">
        <v>3</v>
      </c>
      <c r="V114" s="141" t="s">
        <v>3</v>
      </c>
      <c r="W114" s="190" t="s">
        <v>3</v>
      </c>
      <c r="X114" s="190" t="s">
        <v>3</v>
      </c>
      <c r="Y114" s="195" t="s">
        <v>3</v>
      </c>
      <c r="Z114" s="1526" t="s">
        <v>3</v>
      </c>
      <c r="AA114" s="121"/>
      <c r="AB114" s="61"/>
      <c r="AC114" s="61"/>
      <c r="AD114" s="61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</row>
    <row r="115" spans="1:71" s="46" customFormat="1" hidden="1">
      <c r="A115" s="1762"/>
      <c r="B115" s="210" t="s">
        <v>193</v>
      </c>
      <c r="C115" s="123"/>
      <c r="D115" s="123"/>
      <c r="E115" s="132"/>
      <c r="F115" s="132"/>
      <c r="G115" s="141"/>
      <c r="H115" s="141"/>
      <c r="I115" s="154"/>
      <c r="J115" s="154"/>
      <c r="K115" s="160"/>
      <c r="L115" s="160"/>
      <c r="M115" s="994"/>
      <c r="N115" s="994"/>
      <c r="O115" s="997"/>
      <c r="P115" s="997"/>
      <c r="Q115" s="149"/>
      <c r="R115" s="149"/>
      <c r="S115" s="183"/>
      <c r="T115" s="183"/>
      <c r="U115" s="141"/>
      <c r="V115" s="141"/>
      <c r="W115" s="190"/>
      <c r="X115" s="190"/>
      <c r="Y115" s="195"/>
      <c r="Z115" s="1526"/>
      <c r="AA115" s="121"/>
      <c r="AB115" s="61"/>
      <c r="AC115" s="61"/>
      <c r="AD115" s="61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</row>
    <row r="116" spans="1:71" s="46" customFormat="1" hidden="1">
      <c r="A116" s="1762"/>
      <c r="B116" s="209" t="s">
        <v>63</v>
      </c>
      <c r="C116" s="123">
        <v>75.099999999999994</v>
      </c>
      <c r="D116" s="124">
        <v>77</v>
      </c>
      <c r="E116" s="137">
        <v>101.2</v>
      </c>
      <c r="F116" s="137">
        <v>100.9</v>
      </c>
      <c r="G116" s="141">
        <v>115.7</v>
      </c>
      <c r="H116" s="146">
        <v>119</v>
      </c>
      <c r="I116" s="1221">
        <v>97.6</v>
      </c>
      <c r="J116" s="1221">
        <v>101.9</v>
      </c>
      <c r="K116" s="163">
        <v>100.9</v>
      </c>
      <c r="L116" s="163">
        <v>99.5</v>
      </c>
      <c r="M116" s="1214">
        <v>100.2</v>
      </c>
      <c r="N116" s="1214">
        <v>97.5</v>
      </c>
      <c r="O116" s="1215">
        <v>101.3</v>
      </c>
      <c r="P116" s="1215">
        <v>104.2</v>
      </c>
      <c r="Q116" s="150">
        <v>100.1</v>
      </c>
      <c r="R116" s="150">
        <v>99.2</v>
      </c>
      <c r="S116" s="186">
        <v>98.7</v>
      </c>
      <c r="T116" s="186">
        <v>91.2</v>
      </c>
      <c r="U116" s="146">
        <v>104.3</v>
      </c>
      <c r="V116" s="146">
        <v>100.8</v>
      </c>
      <c r="W116" s="193">
        <v>93.6</v>
      </c>
      <c r="X116" s="193">
        <v>91.9</v>
      </c>
      <c r="Y116" s="249">
        <v>115.1</v>
      </c>
      <c r="Z116" s="1527">
        <v>106.4</v>
      </c>
      <c r="AA116" s="121"/>
      <c r="AB116" s="61"/>
      <c r="AC116" s="61"/>
      <c r="AD116" s="61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</row>
    <row r="117" spans="1:71" s="46" customFormat="1" ht="15" hidden="1" thickBot="1">
      <c r="A117" s="1763"/>
      <c r="B117" s="211" t="s">
        <v>66</v>
      </c>
      <c r="C117" s="222">
        <v>114.3</v>
      </c>
      <c r="D117" s="1127">
        <v>109.9</v>
      </c>
      <c r="E117" s="264">
        <v>113.7</v>
      </c>
      <c r="F117" s="224">
        <v>111.7</v>
      </c>
      <c r="G117" s="223">
        <v>110.7</v>
      </c>
      <c r="H117" s="213">
        <v>108.2</v>
      </c>
      <c r="I117" s="214">
        <v>105.5</v>
      </c>
      <c r="J117" s="214">
        <v>102.2</v>
      </c>
      <c r="K117" s="215">
        <v>107.7</v>
      </c>
      <c r="L117" s="215">
        <v>108.7</v>
      </c>
      <c r="M117" s="1000">
        <v>106.4</v>
      </c>
      <c r="N117" s="1000">
        <v>107.6</v>
      </c>
      <c r="O117" s="999">
        <v>106.9</v>
      </c>
      <c r="P117" s="999">
        <v>109.8</v>
      </c>
      <c r="Q117" s="216">
        <v>105.8</v>
      </c>
      <c r="R117" s="216">
        <v>104.6</v>
      </c>
      <c r="S117" s="217">
        <v>103.1</v>
      </c>
      <c r="T117" s="217">
        <v>93.6</v>
      </c>
      <c r="U117" s="213">
        <v>103.3</v>
      </c>
      <c r="V117" s="213">
        <v>96.5</v>
      </c>
      <c r="W117" s="218">
        <v>102.4</v>
      </c>
      <c r="X117" s="218">
        <v>93</v>
      </c>
      <c r="Y117" s="259">
        <v>97.5</v>
      </c>
      <c r="Z117" s="1532">
        <v>85.3</v>
      </c>
      <c r="AA117" s="121"/>
      <c r="AB117" s="61"/>
      <c r="AC117" s="61"/>
      <c r="AD117" s="61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</row>
    <row r="118" spans="1:71" s="46" customFormat="1" ht="2.25" customHeight="1" thickBot="1">
      <c r="A118" s="1750"/>
      <c r="B118" s="1751"/>
      <c r="C118" s="1751"/>
      <c r="D118" s="1751"/>
      <c r="E118" s="1751"/>
      <c r="F118" s="1751"/>
      <c r="G118" s="1751"/>
      <c r="H118" s="1751"/>
      <c r="I118" s="1751"/>
      <c r="J118" s="1751"/>
      <c r="K118" s="1751"/>
      <c r="L118" s="1751"/>
      <c r="M118" s="1751"/>
      <c r="N118" s="1751"/>
      <c r="O118" s="1751"/>
      <c r="P118" s="1751"/>
      <c r="Q118" s="1751"/>
      <c r="R118" s="1751"/>
      <c r="S118" s="1751"/>
      <c r="T118" s="1751"/>
      <c r="U118" s="1751"/>
      <c r="V118" s="1751"/>
      <c r="W118" s="1751"/>
      <c r="X118" s="1751"/>
      <c r="Y118" s="1751"/>
      <c r="Z118" s="1752"/>
      <c r="AA118" s="121"/>
      <c r="AB118" s="61"/>
      <c r="AC118" s="61"/>
      <c r="AD118" s="61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</row>
    <row r="119" spans="1:71" s="121" customFormat="1" ht="13.5" customHeight="1">
      <c r="A119" s="1740" t="s">
        <v>284</v>
      </c>
      <c r="B119" s="207" t="s">
        <v>0</v>
      </c>
      <c r="C119" s="251"/>
      <c r="D119" s="122"/>
      <c r="E119" s="252"/>
      <c r="F119" s="131"/>
      <c r="G119" s="1228"/>
      <c r="H119" s="1222"/>
      <c r="I119" s="253"/>
      <c r="J119" s="253"/>
      <c r="K119" s="254"/>
      <c r="L119" s="254"/>
      <c r="M119" s="993"/>
      <c r="N119" s="994"/>
      <c r="O119" s="995"/>
      <c r="P119" s="995"/>
      <c r="Q119" s="255"/>
      <c r="R119" s="255"/>
      <c r="S119" s="256"/>
      <c r="T119" s="256"/>
      <c r="U119" s="208"/>
      <c r="V119" s="208"/>
      <c r="W119" s="257"/>
      <c r="X119" s="257"/>
      <c r="Y119" s="258"/>
      <c r="Z119" s="153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</row>
    <row r="120" spans="1:71" s="46" customFormat="1">
      <c r="A120" s="1741"/>
      <c r="B120" s="209" t="s">
        <v>62</v>
      </c>
      <c r="C120" s="122" t="s">
        <v>3</v>
      </c>
      <c r="D120" s="122">
        <v>94662</v>
      </c>
      <c r="E120" s="1571" t="s">
        <v>3</v>
      </c>
      <c r="F120" s="131">
        <v>94940</v>
      </c>
      <c r="G120" s="1229">
        <v>3986463</v>
      </c>
      <c r="H120" s="1223">
        <v>95129</v>
      </c>
      <c r="I120" s="1598" t="s">
        <v>3</v>
      </c>
      <c r="J120" s="153">
        <v>95257</v>
      </c>
      <c r="K120" s="1607" t="s">
        <v>3</v>
      </c>
      <c r="L120" s="164">
        <v>95556</v>
      </c>
      <c r="M120" s="1627">
        <v>4020349</v>
      </c>
      <c r="N120" s="1096">
        <v>95918</v>
      </c>
      <c r="O120" s="996" t="s">
        <v>3</v>
      </c>
      <c r="P120" s="1090">
        <v>96151</v>
      </c>
      <c r="Q120" s="1634" t="s">
        <v>3</v>
      </c>
      <c r="R120" s="784">
        <v>96325</v>
      </c>
      <c r="S120" s="1655">
        <v>4055884</v>
      </c>
      <c r="T120" s="182">
        <v>96471</v>
      </c>
      <c r="U120" s="1667" t="s">
        <v>3</v>
      </c>
      <c r="V120" s="140">
        <v>96406</v>
      </c>
      <c r="W120" s="1675" t="s">
        <v>3</v>
      </c>
      <c r="X120" s="189">
        <v>96436</v>
      </c>
      <c r="Y120" s="194">
        <v>4070259</v>
      </c>
      <c r="Z120" s="1525">
        <v>96517</v>
      </c>
      <c r="AA120" s="121"/>
      <c r="AB120" s="61"/>
      <c r="AC120" s="61"/>
      <c r="AD120" s="61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</row>
    <row r="121" spans="1:71" s="46" customFormat="1">
      <c r="A121" s="1741"/>
      <c r="B121" s="210" t="s">
        <v>73</v>
      </c>
      <c r="C121" s="123"/>
      <c r="D121" s="123"/>
      <c r="E121" s="132"/>
      <c r="F121" s="132"/>
      <c r="G121" s="1230"/>
      <c r="H121" s="1224"/>
      <c r="I121" s="154"/>
      <c r="J121" s="154"/>
      <c r="K121" s="160"/>
      <c r="L121" s="160"/>
      <c r="M121" s="994"/>
      <c r="N121" s="994"/>
      <c r="O121" s="996"/>
      <c r="P121" s="997"/>
      <c r="Q121" s="149"/>
      <c r="R121" s="149"/>
      <c r="S121" s="183"/>
      <c r="T121" s="183"/>
      <c r="U121" s="141"/>
      <c r="V121" s="141"/>
      <c r="W121" s="190"/>
      <c r="X121" s="190"/>
      <c r="Y121" s="195"/>
      <c r="Z121" s="1526"/>
      <c r="AA121" s="121"/>
      <c r="AB121" s="61"/>
      <c r="AC121" s="61"/>
      <c r="AD121" s="61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</row>
    <row r="122" spans="1:71" s="46" customFormat="1">
      <c r="A122" s="1741"/>
      <c r="B122" s="209" t="s">
        <v>82</v>
      </c>
      <c r="C122" s="123" t="s">
        <v>3</v>
      </c>
      <c r="D122" s="124">
        <f>D120/Z94*100</f>
        <v>99.937711806252054</v>
      </c>
      <c r="E122" s="1572" t="s">
        <v>3</v>
      </c>
      <c r="F122" s="139">
        <f>F120/D120*100</f>
        <v>100.29367644883902</v>
      </c>
      <c r="G122" s="1577">
        <f>G120/Y94*100</f>
        <v>100.27995131981362</v>
      </c>
      <c r="H122" s="1225">
        <f>H120/F120*100</f>
        <v>100.19907309879925</v>
      </c>
      <c r="I122" s="1598" t="s">
        <v>3</v>
      </c>
      <c r="J122" s="155">
        <f>J120/H120*100</f>
        <v>100.13455413175794</v>
      </c>
      <c r="K122" s="1608" t="s">
        <v>3</v>
      </c>
      <c r="L122" s="165">
        <f>L120/J120*100</f>
        <v>100.31388769329288</v>
      </c>
      <c r="M122" s="1626">
        <f>M120/G120*100</f>
        <v>100.85002670286917</v>
      </c>
      <c r="N122" s="994">
        <f>N120/L120*100</f>
        <v>100.378835447277</v>
      </c>
      <c r="O122" s="996" t="s">
        <v>3</v>
      </c>
      <c r="P122" s="997">
        <f>P120/N120*100</f>
        <v>100.24291582393295</v>
      </c>
      <c r="Q122" s="1631" t="s">
        <v>3</v>
      </c>
      <c r="R122" s="1631">
        <f>R120/P120*100</f>
        <v>100.18096535657455</v>
      </c>
      <c r="S122" s="1656">
        <f>S120/M120*100</f>
        <v>100.88387848915603</v>
      </c>
      <c r="T122" s="186">
        <f>T120/R120*100</f>
        <v>100.15157020503504</v>
      </c>
      <c r="U122" s="1668" t="s">
        <v>3</v>
      </c>
      <c r="V122" s="146">
        <f>V120/T120*100</f>
        <v>99.932622238807525</v>
      </c>
      <c r="W122" s="1676" t="s">
        <v>3</v>
      </c>
      <c r="X122" s="193">
        <f>X120/V120*100</f>
        <v>100.03111839512064</v>
      </c>
      <c r="Y122" s="196">
        <f>Y120/S120*100</f>
        <v>100.35442335135818</v>
      </c>
      <c r="Z122" s="1527">
        <f>Z120/X120*100</f>
        <v>100.08399352938737</v>
      </c>
      <c r="AA122" s="121"/>
      <c r="AB122" s="61"/>
      <c r="AC122" s="61"/>
      <c r="AD122" s="61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</row>
    <row r="123" spans="1:71" s="46" customFormat="1" ht="15" thickBot="1">
      <c r="A123" s="1741"/>
      <c r="B123" s="211" t="s">
        <v>66</v>
      </c>
      <c r="C123" s="222" t="s">
        <v>3</v>
      </c>
      <c r="D123" s="212">
        <f>D120/D93*100</f>
        <v>103.58026042236568</v>
      </c>
      <c r="E123" s="1573" t="s">
        <v>3</v>
      </c>
      <c r="F123" s="224">
        <f>F120/F93*100</f>
        <v>103.84581729086455</v>
      </c>
      <c r="G123" s="1578">
        <f>G120/G94*100</f>
        <v>103.02737635824759</v>
      </c>
      <c r="H123" s="1226">
        <f>H120/H94*100</f>
        <v>103.62636165577341</v>
      </c>
      <c r="I123" s="1598" t="s">
        <v>3</v>
      </c>
      <c r="J123" s="155">
        <f>J120/J94*100</f>
        <v>103.34251865995488</v>
      </c>
      <c r="K123" s="1609" t="s">
        <v>3</v>
      </c>
      <c r="L123" s="215">
        <f>L120/L94*100</f>
        <v>103.17216955667365</v>
      </c>
      <c r="M123" s="1626">
        <f>M120/M94*100</f>
        <v>103.02405736045553</v>
      </c>
      <c r="N123" s="994">
        <f>N120/N94*100</f>
        <v>103.28868022053757</v>
      </c>
      <c r="O123" s="998" t="s">
        <v>3</v>
      </c>
      <c r="P123" s="999">
        <f>P120/P94*100</f>
        <v>103.27823070065199</v>
      </c>
      <c r="Q123" s="1632" t="s">
        <v>3</v>
      </c>
      <c r="R123" s="1632">
        <f>R120/R94*100</f>
        <v>103.19356359273226</v>
      </c>
      <c r="S123" s="1657">
        <f>S120/S94*100</f>
        <v>103.08559042842234</v>
      </c>
      <c r="T123" s="217">
        <f>T120/T94*100</f>
        <v>102.95511301786516</v>
      </c>
      <c r="U123" s="1669" t="s">
        <v>3</v>
      </c>
      <c r="V123" s="213">
        <f>V120/V94*100</f>
        <v>102.45058448459086</v>
      </c>
      <c r="W123" s="1677" t="s">
        <v>3</v>
      </c>
      <c r="X123" s="218">
        <f>X120/X94*100</f>
        <v>101.98823977325605</v>
      </c>
      <c r="Y123" s="259">
        <f>Y120/Y94*100</f>
        <v>102.38784967502102</v>
      </c>
      <c r="Z123" s="1532">
        <f>Z120/Z94*100</f>
        <v>101.89609484697164</v>
      </c>
      <c r="AA123" s="121"/>
      <c r="AB123" s="61"/>
      <c r="AC123" s="61"/>
      <c r="AD123" s="61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</row>
    <row r="124" spans="1:71" s="46" customFormat="1" ht="30" customHeight="1">
      <c r="A124" s="1741"/>
      <c r="B124" s="207" t="s">
        <v>225</v>
      </c>
      <c r="C124" s="251"/>
      <c r="D124" s="251"/>
      <c r="E124" s="252"/>
      <c r="F124" s="252"/>
      <c r="G124" s="208"/>
      <c r="H124" s="208"/>
      <c r="I124" s="253"/>
      <c r="J124" s="253"/>
      <c r="K124" s="254"/>
      <c r="L124" s="254"/>
      <c r="M124" s="993"/>
      <c r="N124" s="993"/>
      <c r="O124" s="995"/>
      <c r="P124" s="995"/>
      <c r="Q124" s="255"/>
      <c r="R124" s="255"/>
      <c r="S124" s="1419"/>
      <c r="T124" s="1419"/>
      <c r="U124" s="208"/>
      <c r="V124" s="208"/>
      <c r="W124" s="257"/>
      <c r="X124" s="257"/>
      <c r="Y124" s="258"/>
      <c r="Z124" s="1531"/>
      <c r="AA124" s="121"/>
      <c r="AB124" s="61"/>
      <c r="AC124" s="61"/>
      <c r="AD124" s="61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</row>
    <row r="125" spans="1:71" s="46" customFormat="1">
      <c r="A125" s="1741"/>
      <c r="B125" s="209" t="s">
        <v>226</v>
      </c>
      <c r="C125" s="123" t="s">
        <v>3</v>
      </c>
      <c r="D125" s="931">
        <v>73871</v>
      </c>
      <c r="E125" s="1574" t="s">
        <v>3</v>
      </c>
      <c r="F125" s="131">
        <v>74070</v>
      </c>
      <c r="G125" s="1579">
        <v>2916798</v>
      </c>
      <c r="H125" s="146">
        <v>74190</v>
      </c>
      <c r="I125" s="1599" t="s">
        <v>3</v>
      </c>
      <c r="J125" s="1220">
        <v>74251</v>
      </c>
      <c r="K125" s="1610" t="s">
        <v>3</v>
      </c>
      <c r="L125" s="164">
        <v>74508</v>
      </c>
      <c r="M125" s="1627">
        <v>2939021</v>
      </c>
      <c r="N125" s="1096">
        <v>74813</v>
      </c>
      <c r="O125" s="996" t="s">
        <v>3</v>
      </c>
      <c r="P125" s="1090">
        <v>75003</v>
      </c>
      <c r="Q125" s="1631" t="s">
        <v>3</v>
      </c>
      <c r="R125" s="784">
        <v>75149</v>
      </c>
      <c r="S125" s="1658">
        <v>2961231</v>
      </c>
      <c r="T125" s="1418">
        <v>75246</v>
      </c>
      <c r="U125" s="1668" t="s">
        <v>3</v>
      </c>
      <c r="V125" s="1094">
        <v>75114</v>
      </c>
      <c r="W125" s="1676" t="s">
        <v>3</v>
      </c>
      <c r="X125" s="189">
        <v>75057</v>
      </c>
      <c r="Y125" s="816">
        <v>2961733</v>
      </c>
      <c r="Z125" s="1525">
        <v>75021</v>
      </c>
      <c r="AA125" s="121"/>
      <c r="AB125" s="61"/>
      <c r="AC125" s="61"/>
      <c r="AD125" s="61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</row>
    <row r="126" spans="1:71" s="46" customFormat="1">
      <c r="A126" s="1741"/>
      <c r="B126" s="210" t="s">
        <v>73</v>
      </c>
      <c r="C126" s="123"/>
      <c r="D126" s="124"/>
      <c r="E126" s="137"/>
      <c r="F126" s="137"/>
      <c r="G126" s="146"/>
      <c r="H126" s="146"/>
      <c r="I126" s="155"/>
      <c r="J126" s="155"/>
      <c r="K126" s="163"/>
      <c r="L126" s="163"/>
      <c r="M126" s="994"/>
      <c r="N126" s="994"/>
      <c r="O126" s="996"/>
      <c r="P126" s="997"/>
      <c r="Q126" s="150"/>
      <c r="R126" s="150"/>
      <c r="S126" s="186"/>
      <c r="T126" s="186"/>
      <c r="U126" s="146"/>
      <c r="V126" s="146"/>
      <c r="W126" s="193"/>
      <c r="X126" s="193"/>
      <c r="Y126" s="196"/>
      <c r="Z126" s="1527"/>
      <c r="AA126" s="121"/>
      <c r="AB126" s="61"/>
      <c r="AC126" s="61"/>
      <c r="AD126" s="61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</row>
    <row r="127" spans="1:71" s="46" customFormat="1">
      <c r="A127" s="1741"/>
      <c r="B127" s="209" t="s">
        <v>82</v>
      </c>
      <c r="C127" s="123" t="s">
        <v>3</v>
      </c>
      <c r="D127" s="124">
        <f>D125/Z99*100</f>
        <v>99.797354804717571</v>
      </c>
      <c r="E127" s="138" t="s">
        <v>3</v>
      </c>
      <c r="F127" s="137">
        <f>F125/D125*100</f>
        <v>100.26938852865131</v>
      </c>
      <c r="G127" s="1580">
        <f>G125/Y99*100</f>
        <v>99.983751943596616</v>
      </c>
      <c r="H127" s="146">
        <f>H125/F125*100</f>
        <v>100.16200891049007</v>
      </c>
      <c r="I127" s="1599" t="s">
        <v>3</v>
      </c>
      <c r="J127" s="155">
        <f>J125/H125*100</f>
        <v>100.08222132362852</v>
      </c>
      <c r="K127" s="1610" t="s">
        <v>3</v>
      </c>
      <c r="L127" s="163">
        <f>L125/J125*100</f>
        <v>100.3461232845349</v>
      </c>
      <c r="M127" s="1626">
        <f>M125/G125*100</f>
        <v>100.76189712143247</v>
      </c>
      <c r="N127" s="994">
        <f>N125/L125*100</f>
        <v>100.40935201589092</v>
      </c>
      <c r="O127" s="996" t="s">
        <v>3</v>
      </c>
      <c r="P127" s="997">
        <f>P125/N125*100</f>
        <v>100.2539665566145</v>
      </c>
      <c r="Q127" s="1631" t="s">
        <v>3</v>
      </c>
      <c r="R127" s="150">
        <f>R125/P125*100</f>
        <v>100.19465888031145</v>
      </c>
      <c r="S127" s="1656">
        <f>S125/M125*100</f>
        <v>100.7556938177713</v>
      </c>
      <c r="T127" s="186">
        <f>T125/R125*100</f>
        <v>100.12907690055756</v>
      </c>
      <c r="U127" s="1668" t="s">
        <v>3</v>
      </c>
      <c r="V127" s="146">
        <f>V125/T125*100</f>
        <v>99.824575392711907</v>
      </c>
      <c r="W127" s="1676" t="s">
        <v>3</v>
      </c>
      <c r="X127" s="193">
        <f>X125/V125*100</f>
        <v>99.924115344676096</v>
      </c>
      <c r="Y127" s="196">
        <f>Y125/S125*100</f>
        <v>100.01695240931896</v>
      </c>
      <c r="Z127" s="1527">
        <f>Z125/X125*100</f>
        <v>99.952036452296255</v>
      </c>
      <c r="AA127" s="121"/>
      <c r="AB127" s="61"/>
      <c r="AC127" s="61"/>
      <c r="AD127" s="61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</row>
    <row r="128" spans="1:71" s="46" customFormat="1" ht="15" thickBot="1">
      <c r="A128" s="1741"/>
      <c r="B128" s="211" t="s">
        <v>66</v>
      </c>
      <c r="C128" s="222" t="s">
        <v>3</v>
      </c>
      <c r="D128" s="219">
        <f>D125/D99*100</f>
        <v>102.5815141920791</v>
      </c>
      <c r="E128" s="260" t="s">
        <v>3</v>
      </c>
      <c r="F128" s="1165">
        <f>F125/F99*100</f>
        <v>102.87785771826996</v>
      </c>
      <c r="G128" s="1581">
        <f>G125/G99*100</f>
        <v>101.96234298214888</v>
      </c>
      <c r="H128" s="213">
        <f>H125/H99*100</f>
        <v>102.60275488189411</v>
      </c>
      <c r="I128" s="1599" t="s">
        <v>3</v>
      </c>
      <c r="J128" s="155">
        <f>J125/J99*100</f>
        <v>102.25861095426312</v>
      </c>
      <c r="K128" s="1610" t="s">
        <v>3</v>
      </c>
      <c r="L128" s="163">
        <f>L125/L99*100</f>
        <v>102.10911482958515</v>
      </c>
      <c r="M128" s="1628">
        <f>M125/M99*100</f>
        <v>101.91829741134923</v>
      </c>
      <c r="N128" s="994">
        <f>N125/N99*100</f>
        <v>102.23427806171254</v>
      </c>
      <c r="O128" s="998" t="s">
        <v>3</v>
      </c>
      <c r="P128" s="999">
        <f>P125/P99*100</f>
        <v>102.21873935264054</v>
      </c>
      <c r="Q128" s="1632" t="s">
        <v>3</v>
      </c>
      <c r="R128" s="216">
        <f>R125/R99*100</f>
        <v>102.14764370862727</v>
      </c>
      <c r="S128" s="1657">
        <f>S125/S99*100</f>
        <v>102.00915840569471</v>
      </c>
      <c r="T128" s="217">
        <f>T125/T99*100</f>
        <v>102.07691785932307</v>
      </c>
      <c r="U128" s="1669" t="s">
        <v>3</v>
      </c>
      <c r="V128" s="213">
        <f>V125/V99*100</f>
        <v>101.69918357952315</v>
      </c>
      <c r="W128" s="1677" t="s">
        <v>3</v>
      </c>
      <c r="X128" s="218">
        <f>X125/X99*100</f>
        <v>101.50107509432431</v>
      </c>
      <c r="Y128" s="259">
        <f>Y125/Y99*100</f>
        <v>101.52406083491701</v>
      </c>
      <c r="Z128" s="1532">
        <f>Z125/Z99*100</f>
        <v>101.35096796854945</v>
      </c>
      <c r="AA128" s="121"/>
      <c r="AB128" s="61"/>
      <c r="AC128" s="61"/>
      <c r="AD128" s="61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</row>
    <row r="129" spans="1:71" s="46" customFormat="1" ht="15">
      <c r="A129" s="1741"/>
      <c r="B129" s="207" t="s">
        <v>191</v>
      </c>
      <c r="C129" s="129"/>
      <c r="D129" s="1131"/>
      <c r="E129" s="1132"/>
      <c r="F129" s="1166"/>
      <c r="G129" s="208"/>
      <c r="H129" s="208"/>
      <c r="I129" s="253"/>
      <c r="J129" s="253"/>
      <c r="K129" s="254"/>
      <c r="L129" s="254"/>
      <c r="M129" s="993"/>
      <c r="N129" s="993"/>
      <c r="O129" s="995"/>
      <c r="P129" s="995"/>
      <c r="Q129" s="255"/>
      <c r="R129" s="255"/>
      <c r="S129" s="256"/>
      <c r="T129" s="256"/>
      <c r="U129" s="208"/>
      <c r="V129" s="208"/>
      <c r="W129" s="257"/>
      <c r="X129" s="257"/>
      <c r="Y129" s="258"/>
      <c r="Z129" s="1531"/>
      <c r="AA129" s="121"/>
      <c r="AB129" s="61"/>
      <c r="AC129" s="61"/>
      <c r="AD129" s="61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</row>
    <row r="130" spans="1:71" s="46" customFormat="1">
      <c r="A130" s="1741"/>
      <c r="B130" s="220" t="s">
        <v>196</v>
      </c>
      <c r="C130" s="129">
        <v>90570.1</v>
      </c>
      <c r="D130" s="129">
        <v>1550.5</v>
      </c>
      <c r="E130" s="133">
        <v>88160.5</v>
      </c>
      <c r="F130" s="133">
        <v>1466.7</v>
      </c>
      <c r="G130" s="142">
        <v>96065.2</v>
      </c>
      <c r="H130" s="142">
        <v>1677.5</v>
      </c>
      <c r="I130" s="156">
        <v>92949.7</v>
      </c>
      <c r="J130" s="156">
        <v>1620.4</v>
      </c>
      <c r="K130" s="161">
        <v>92611</v>
      </c>
      <c r="L130" s="161">
        <v>1666.1</v>
      </c>
      <c r="M130" s="994">
        <v>95567.8</v>
      </c>
      <c r="N130" s="994">
        <v>1713.4</v>
      </c>
      <c r="O130" s="997">
        <v>97369.8</v>
      </c>
      <c r="P130" s="997">
        <v>1692.6</v>
      </c>
      <c r="Q130" s="151">
        <v>92866.3</v>
      </c>
      <c r="R130" s="151">
        <v>1718.8</v>
      </c>
      <c r="S130" s="184">
        <v>101574.5</v>
      </c>
      <c r="T130" s="184">
        <v>1797.3</v>
      </c>
      <c r="U130" s="142">
        <v>107128.2</v>
      </c>
      <c r="V130" s="142">
        <v>1948.7</v>
      </c>
      <c r="W130" s="191">
        <v>100147.4</v>
      </c>
      <c r="X130" s="193">
        <v>1820.6</v>
      </c>
      <c r="Y130" s="814">
        <v>90589.7</v>
      </c>
      <c r="Z130" s="1683">
        <v>1727.7</v>
      </c>
      <c r="AA130" s="121"/>
      <c r="AB130" s="61"/>
      <c r="AC130" s="61"/>
      <c r="AD130" s="61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</row>
    <row r="131" spans="1:71" s="46" customFormat="1" ht="15.75">
      <c r="A131" s="1741"/>
      <c r="B131" s="210" t="s">
        <v>209</v>
      </c>
      <c r="C131" s="243"/>
      <c r="D131" s="243"/>
      <c r="E131" s="244"/>
      <c r="F131" s="244"/>
      <c r="G131" s="204"/>
      <c r="H131" s="204"/>
      <c r="I131" s="155"/>
      <c r="J131" s="245"/>
      <c r="K131" s="163"/>
      <c r="L131" s="246"/>
      <c r="M131" s="994"/>
      <c r="N131" s="994"/>
      <c r="O131" s="997"/>
      <c r="P131" s="997"/>
      <c r="Q131" s="150"/>
      <c r="R131" s="247"/>
      <c r="S131" s="186"/>
      <c r="T131" s="202"/>
      <c r="U131" s="146"/>
      <c r="V131" s="204"/>
      <c r="W131" s="193"/>
      <c r="X131" s="248"/>
      <c r="Y131" s="196"/>
      <c r="Z131" s="261"/>
      <c r="AA131" s="121"/>
      <c r="AB131" s="61"/>
      <c r="AC131" s="61"/>
      <c r="AD131" s="61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</row>
    <row r="132" spans="1:71" s="46" customFormat="1">
      <c r="A132" s="1741"/>
      <c r="B132" s="209" t="s">
        <v>63</v>
      </c>
      <c r="C132" s="126">
        <f>C130/Y104*100</f>
        <v>105.47743714683673</v>
      </c>
      <c r="D132" s="126">
        <f>D130/Z104*100</f>
        <v>106.76904007712436</v>
      </c>
      <c r="E132" s="137">
        <f t="shared" ref="E132:J132" si="19">E130/C130*100</f>
        <v>97.339519333643224</v>
      </c>
      <c r="F132" s="137">
        <f t="shared" si="19"/>
        <v>94.595291841341506</v>
      </c>
      <c r="G132" s="143">
        <f t="shared" si="19"/>
        <v>108.96626040006578</v>
      </c>
      <c r="H132" s="146">
        <f t="shared" si="19"/>
        <v>114.37240062725846</v>
      </c>
      <c r="I132" s="155">
        <f t="shared" si="19"/>
        <v>96.756890112132183</v>
      </c>
      <c r="J132" s="155">
        <f t="shared" si="19"/>
        <v>96.596125186289129</v>
      </c>
      <c r="K132" s="163">
        <f t="shared" ref="K132:P132" si="20">K130/I130*100</f>
        <v>99.635609367216887</v>
      </c>
      <c r="L132" s="163">
        <f t="shared" si="20"/>
        <v>102.82029128610219</v>
      </c>
      <c r="M132" s="994">
        <f t="shared" si="20"/>
        <v>103.19270928939328</v>
      </c>
      <c r="N132" s="994">
        <f t="shared" si="20"/>
        <v>102.83896524818439</v>
      </c>
      <c r="O132" s="997">
        <f t="shared" si="20"/>
        <v>101.88557233712609</v>
      </c>
      <c r="P132" s="997">
        <f t="shared" si="20"/>
        <v>98.786039453717748</v>
      </c>
      <c r="Q132" s="150">
        <f t="shared" ref="Q132:V132" si="21">Q130/O130*100</f>
        <v>95.374849285918216</v>
      </c>
      <c r="R132" s="150">
        <f t="shared" si="21"/>
        <v>101.54791445114026</v>
      </c>
      <c r="S132" s="186">
        <f t="shared" si="21"/>
        <v>109.37713680850858</v>
      </c>
      <c r="T132" s="186">
        <f t="shared" si="21"/>
        <v>104.56713986502211</v>
      </c>
      <c r="U132" s="146">
        <f t="shared" si="21"/>
        <v>105.46761244209915</v>
      </c>
      <c r="V132" s="146">
        <f t="shared" si="21"/>
        <v>108.42374673120794</v>
      </c>
      <c r="W132" s="193">
        <f>W130/U130*100</f>
        <v>93.483695236174967</v>
      </c>
      <c r="X132" s="193">
        <f>X130/V130*100</f>
        <v>93.426386821983868</v>
      </c>
      <c r="Y132" s="196">
        <f>Y130/W130*100</f>
        <v>90.456367314578316</v>
      </c>
      <c r="Z132" s="1527">
        <f>Z130/X130*100</f>
        <v>94.89728660881029</v>
      </c>
      <c r="AA132" s="121"/>
      <c r="AB132" s="61"/>
      <c r="AC132" s="61"/>
      <c r="AD132" s="61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</row>
    <row r="133" spans="1:71" s="46" customFormat="1" ht="15" thickBot="1">
      <c r="A133" s="1741"/>
      <c r="B133" s="211" t="s">
        <v>66</v>
      </c>
      <c r="C133" s="262">
        <f t="shared" ref="C133:H133" si="22">C130/C104*100</f>
        <v>99.50964881054405</v>
      </c>
      <c r="D133" s="262">
        <f t="shared" si="22"/>
        <v>107.27134357271342</v>
      </c>
      <c r="E133" s="224">
        <f t="shared" si="22"/>
        <v>97.745198693485833</v>
      </c>
      <c r="F133" s="224">
        <f t="shared" si="22"/>
        <v>99.775510204081641</v>
      </c>
      <c r="G133" s="221">
        <f t="shared" si="22"/>
        <v>96.756915186669488</v>
      </c>
      <c r="H133" s="213">
        <f t="shared" si="22"/>
        <v>101.82094081942337</v>
      </c>
      <c r="I133" s="155">
        <f t="shared" ref="I133:P133" si="23">I130/I104*100</f>
        <v>100.39900497190007</v>
      </c>
      <c r="J133" s="155">
        <f t="shared" si="23"/>
        <v>110.26129559063693</v>
      </c>
      <c r="K133" s="163">
        <f t="shared" si="23"/>
        <v>95.629744133047922</v>
      </c>
      <c r="L133" s="163">
        <f t="shared" si="23"/>
        <v>103.04923305294409</v>
      </c>
      <c r="M133" s="1000">
        <f t="shared" si="23"/>
        <v>101.35249357053848</v>
      </c>
      <c r="N133" s="1000">
        <f t="shared" si="23"/>
        <v>109.57344759224917</v>
      </c>
      <c r="O133" s="999">
        <f t="shared" si="23"/>
        <v>105.54602865585443</v>
      </c>
      <c r="P133" s="999">
        <f t="shared" si="23"/>
        <v>110.75775422065173</v>
      </c>
      <c r="Q133" s="216">
        <f t="shared" ref="Q133:V133" si="24">Q130/Q104*100</f>
        <v>101.22638465596701</v>
      </c>
      <c r="R133" s="1097">
        <f t="shared" si="24"/>
        <v>105.98754393537646</v>
      </c>
      <c r="S133" s="217">
        <f t="shared" si="24"/>
        <v>104.61212219209177</v>
      </c>
      <c r="T133" s="1099">
        <f t="shared" si="24"/>
        <v>110.97184489997531</v>
      </c>
      <c r="U133" s="1100">
        <f t="shared" si="24"/>
        <v>103.01055892797217</v>
      </c>
      <c r="V133" s="213">
        <f t="shared" si="24"/>
        <v>111.98781679213839</v>
      </c>
      <c r="W133" s="1098">
        <f>W130/W104*100</f>
        <v>101.35350673008804</v>
      </c>
      <c r="X133" s="218">
        <f>X130/X104*100</f>
        <v>108.49174661819916</v>
      </c>
      <c r="Y133" s="196">
        <f>Y130/Y104*100</f>
        <v>105.50026319834906</v>
      </c>
      <c r="Z133" s="1527">
        <f>Z130/Z104*100</f>
        <v>118.97121608593856</v>
      </c>
      <c r="AA133" s="121"/>
      <c r="AB133" s="61"/>
      <c r="AC133" s="61"/>
      <c r="AD133" s="61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/>
    </row>
    <row r="134" spans="1:71" s="46" customFormat="1" ht="15">
      <c r="A134" s="1741"/>
      <c r="B134" s="207" t="s">
        <v>347</v>
      </c>
      <c r="C134" s="251"/>
      <c r="D134" s="251"/>
      <c r="E134" s="252"/>
      <c r="F134" s="252"/>
      <c r="G134" s="208"/>
      <c r="H134" s="208"/>
      <c r="I134" s="253"/>
      <c r="J134" s="253"/>
      <c r="K134" s="254"/>
      <c r="L134" s="254"/>
      <c r="M134" s="993"/>
      <c r="N134" s="993"/>
      <c r="O134" s="995"/>
      <c r="P134" s="995"/>
      <c r="Q134" s="255"/>
      <c r="R134" s="255"/>
      <c r="S134" s="256"/>
      <c r="T134" s="256"/>
      <c r="U134" s="208"/>
      <c r="V134" s="208"/>
      <c r="W134" s="257"/>
      <c r="X134" s="257"/>
      <c r="Y134" s="258"/>
      <c r="Z134" s="1531"/>
      <c r="AA134" s="121"/>
      <c r="AB134" s="61"/>
      <c r="AC134" s="61"/>
      <c r="AD134" s="61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</row>
    <row r="135" spans="1:71" s="65" customFormat="1">
      <c r="A135" s="1741"/>
      <c r="B135" s="1684" t="s">
        <v>197</v>
      </c>
      <c r="C135" s="1685">
        <v>3754.5</v>
      </c>
      <c r="D135" s="1685">
        <v>112.1</v>
      </c>
      <c r="E135" s="1686">
        <v>3732.2</v>
      </c>
      <c r="F135" s="1687">
        <v>68.5</v>
      </c>
      <c r="G135" s="1688">
        <v>4503.3999999999996</v>
      </c>
      <c r="H135" s="1688">
        <v>105.6</v>
      </c>
      <c r="I135" s="1689">
        <v>4855.7</v>
      </c>
      <c r="J135" s="1689">
        <v>107.6</v>
      </c>
      <c r="K135" s="1690">
        <v>5640.1</v>
      </c>
      <c r="L135" s="1690">
        <v>117.7</v>
      </c>
      <c r="M135" s="1691">
        <v>6710.1</v>
      </c>
      <c r="N135" s="1691">
        <v>153.69999999999999</v>
      </c>
      <c r="O135" s="1692">
        <v>7226.7</v>
      </c>
      <c r="P135" s="1692">
        <v>171.2</v>
      </c>
      <c r="Q135" s="1693">
        <v>7155.6</v>
      </c>
      <c r="R135" s="1693">
        <v>183</v>
      </c>
      <c r="S135" s="1694">
        <v>7824.5</v>
      </c>
      <c r="T135" s="1694">
        <v>215.6</v>
      </c>
      <c r="U135" s="1688">
        <v>8932.9</v>
      </c>
      <c r="V135" s="1688">
        <v>212</v>
      </c>
      <c r="W135" s="1695">
        <v>8128.5</v>
      </c>
      <c r="X135" s="1695">
        <v>195.8</v>
      </c>
      <c r="Y135" s="1696">
        <v>9880.6</v>
      </c>
      <c r="Z135" s="1697">
        <v>223.1</v>
      </c>
      <c r="AA135" s="1698"/>
      <c r="AB135" s="1699"/>
      <c r="AC135" s="1699"/>
      <c r="AD135" s="1699"/>
      <c r="AE135" s="1700"/>
      <c r="AF135" s="1700"/>
      <c r="AG135" s="1700"/>
      <c r="AH135" s="1700"/>
      <c r="AI135" s="1700"/>
      <c r="AJ135" s="1700"/>
      <c r="AK135" s="1700"/>
      <c r="AL135" s="1700"/>
      <c r="AM135" s="1700"/>
      <c r="AN135" s="1700"/>
      <c r="AO135" s="1700"/>
      <c r="AP135" s="1700"/>
      <c r="AQ135" s="1700"/>
      <c r="AR135" s="1700"/>
      <c r="AS135" s="1700"/>
      <c r="AT135" s="1700"/>
      <c r="AU135" s="1700"/>
      <c r="AV135" s="1700"/>
      <c r="AW135" s="1700"/>
      <c r="AX135" s="1700"/>
      <c r="AY135" s="1700"/>
      <c r="AZ135" s="1700"/>
      <c r="BA135" s="1700"/>
      <c r="BB135" s="1700"/>
      <c r="BC135" s="1700"/>
      <c r="BD135" s="1700"/>
      <c r="BE135" s="1700"/>
      <c r="BF135" s="1700"/>
      <c r="BG135" s="1700"/>
      <c r="BH135" s="1700"/>
      <c r="BI135" s="1700"/>
      <c r="BJ135" s="1700"/>
      <c r="BK135" s="1700"/>
      <c r="BL135" s="1700"/>
      <c r="BM135" s="1700"/>
      <c r="BN135" s="1700"/>
      <c r="BO135" s="1700"/>
      <c r="BP135" s="1700"/>
      <c r="BQ135" s="1700"/>
      <c r="BR135" s="1700"/>
      <c r="BS135" s="1700"/>
    </row>
    <row r="136" spans="1:71" s="46" customFormat="1">
      <c r="A136" s="1741"/>
      <c r="B136" s="210" t="s">
        <v>193</v>
      </c>
      <c r="C136" s="250"/>
      <c r="D136" s="250"/>
      <c r="E136" s="139"/>
      <c r="F136" s="139"/>
      <c r="G136" s="141"/>
      <c r="H136" s="141"/>
      <c r="I136" s="154"/>
      <c r="J136" s="154"/>
      <c r="K136" s="160"/>
      <c r="L136" s="160"/>
      <c r="M136" s="994"/>
      <c r="N136" s="994"/>
      <c r="O136" s="997"/>
      <c r="P136" s="997"/>
      <c r="Q136" s="149"/>
      <c r="R136" s="149"/>
      <c r="S136" s="183"/>
      <c r="T136" s="183"/>
      <c r="U136" s="141"/>
      <c r="V136" s="141"/>
      <c r="W136" s="190"/>
      <c r="X136" s="190"/>
      <c r="Y136" s="195"/>
      <c r="Z136" s="1526"/>
      <c r="AA136" s="121"/>
      <c r="AB136" s="61"/>
      <c r="AC136" s="61"/>
      <c r="AD136" s="61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  <c r="BP136" s="45"/>
      <c r="BQ136" s="45"/>
      <c r="BR136" s="45"/>
      <c r="BS136" s="45"/>
    </row>
    <row r="137" spans="1:71" s="46" customFormat="1">
      <c r="A137" s="1741"/>
      <c r="B137" s="209" t="s">
        <v>63</v>
      </c>
      <c r="C137" s="124">
        <f>C135/Y109*100</f>
        <v>39.56019640486376</v>
      </c>
      <c r="D137" s="124">
        <f>D135/Z109*100</f>
        <v>59.406465288818232</v>
      </c>
      <c r="E137" s="139">
        <f t="shared" ref="E137:J137" si="25">E135/C135*100</f>
        <v>99.40604607803968</v>
      </c>
      <c r="F137" s="139">
        <f t="shared" si="25"/>
        <v>61.106155218554868</v>
      </c>
      <c r="G137" s="146">
        <f t="shared" si="25"/>
        <v>120.66341567975994</v>
      </c>
      <c r="H137" s="146">
        <f t="shared" si="25"/>
        <v>154.16058394160584</v>
      </c>
      <c r="I137" s="155">
        <f t="shared" si="25"/>
        <v>107.82297819425324</v>
      </c>
      <c r="J137" s="155">
        <f t="shared" si="25"/>
        <v>101.89393939393941</v>
      </c>
      <c r="K137" s="163">
        <f t="shared" ref="K137:P137" si="26">K135/I135*100</f>
        <v>116.15421051547668</v>
      </c>
      <c r="L137" s="163">
        <f t="shared" si="26"/>
        <v>109.38661710037177</v>
      </c>
      <c r="M137" s="994">
        <f t="shared" si="26"/>
        <v>118.97129483519795</v>
      </c>
      <c r="N137" s="994">
        <f t="shared" si="26"/>
        <v>130.58623619371281</v>
      </c>
      <c r="O137" s="997">
        <f t="shared" si="26"/>
        <v>107.6988420440828</v>
      </c>
      <c r="P137" s="997">
        <f t="shared" si="26"/>
        <v>111.38581652569941</v>
      </c>
      <c r="Q137" s="150">
        <f t="shared" ref="Q137:V137" si="27">Q135/O135*100</f>
        <v>99.016148449499781</v>
      </c>
      <c r="R137" s="150">
        <f t="shared" si="27"/>
        <v>106.89252336448598</v>
      </c>
      <c r="S137" s="186">
        <f t="shared" si="27"/>
        <v>109.34792330482419</v>
      </c>
      <c r="T137" s="186">
        <f t="shared" si="27"/>
        <v>117.81420765027322</v>
      </c>
      <c r="U137" s="146">
        <f t="shared" si="27"/>
        <v>114.16576139050419</v>
      </c>
      <c r="V137" s="146">
        <f t="shared" si="27"/>
        <v>98.330241187384047</v>
      </c>
      <c r="W137" s="193">
        <f>W135/U135*100</f>
        <v>90.995085582509603</v>
      </c>
      <c r="X137" s="193">
        <f>X135/V135*100</f>
        <v>92.358490566037744</v>
      </c>
      <c r="Y137" s="196">
        <f>Y135/W135*100</f>
        <v>121.55502245186689</v>
      </c>
      <c r="Z137" s="1527">
        <f>Z135/X135*100</f>
        <v>113.94279877425943</v>
      </c>
      <c r="AA137" s="121"/>
      <c r="AB137" s="61"/>
      <c r="AC137" s="61"/>
      <c r="AD137" s="61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</row>
    <row r="138" spans="1:71" s="46" customFormat="1" ht="15" thickBot="1">
      <c r="A138" s="1741"/>
      <c r="B138" s="211" t="s">
        <v>66</v>
      </c>
      <c r="C138" s="212">
        <f t="shared" ref="C138:H138" si="28">C135/C109*100</f>
        <v>82.758392664271383</v>
      </c>
      <c r="D138" s="212">
        <f t="shared" si="28"/>
        <v>116.77083333333333</v>
      </c>
      <c r="E138" s="224">
        <f t="shared" si="28"/>
        <v>87.111380823452535</v>
      </c>
      <c r="F138" s="224">
        <f t="shared" si="28"/>
        <v>78.107183580387684</v>
      </c>
      <c r="G138" s="213">
        <f t="shared" si="28"/>
        <v>79.945323179066577</v>
      </c>
      <c r="H138" s="213">
        <f t="shared" si="28"/>
        <v>91.270527225583393</v>
      </c>
      <c r="I138" s="155">
        <f t="shared" ref="I138:P138" si="29">I135/I109*100</f>
        <v>75.327717534633337</v>
      </c>
      <c r="J138" s="155">
        <f t="shared" si="29"/>
        <v>85.193982581155979</v>
      </c>
      <c r="K138" s="163">
        <f t="shared" si="29"/>
        <v>71.006282182019618</v>
      </c>
      <c r="L138" s="163">
        <f t="shared" si="29"/>
        <v>79.366149696561024</v>
      </c>
      <c r="M138" s="1000">
        <f t="shared" si="29"/>
        <v>80.079481579606906</v>
      </c>
      <c r="N138" s="1000">
        <f t="shared" si="29"/>
        <v>86.348314606741567</v>
      </c>
      <c r="O138" s="999">
        <f t="shared" si="29"/>
        <v>92.951496520766071</v>
      </c>
      <c r="P138" s="999">
        <f t="shared" si="29"/>
        <v>95.376044568245121</v>
      </c>
      <c r="Q138" s="216">
        <f t="shared" ref="Q138:V138" si="30">Q135/Q109*100</f>
        <v>87.194297203436292</v>
      </c>
      <c r="R138" s="216">
        <f t="shared" si="30"/>
        <v>86.64772727272728</v>
      </c>
      <c r="S138" s="217">
        <f t="shared" si="30"/>
        <v>93.502784350278418</v>
      </c>
      <c r="T138" s="217">
        <f t="shared" si="30"/>
        <v>105.11945392491468</v>
      </c>
      <c r="U138" s="213">
        <f t="shared" si="30"/>
        <v>95.141174340458605</v>
      </c>
      <c r="V138" s="213">
        <f t="shared" si="30"/>
        <v>107.39614994934144</v>
      </c>
      <c r="W138" s="218">
        <f>W135/W109*100</f>
        <v>95.356803491195762</v>
      </c>
      <c r="X138" s="218">
        <f>X135/X109*100</f>
        <v>86.82926829268294</v>
      </c>
      <c r="Y138" s="259">
        <f>Y135/Y109*100</f>
        <v>104.1093292310286</v>
      </c>
      <c r="Z138" s="1532">
        <f>Z135/Z109*100</f>
        <v>118.22999470058294</v>
      </c>
      <c r="AA138" s="121"/>
      <c r="AB138" s="61"/>
      <c r="AC138" s="61"/>
      <c r="AD138" s="61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  <c r="BP138" s="45"/>
      <c r="BQ138" s="45"/>
      <c r="BR138" s="45"/>
      <c r="BS138" s="45"/>
    </row>
    <row r="139" spans="1:71" s="46" customFormat="1" ht="15">
      <c r="A139" s="1741"/>
      <c r="B139" s="207" t="s">
        <v>194</v>
      </c>
      <c r="C139" s="251"/>
      <c r="D139" s="251"/>
      <c r="E139" s="252"/>
      <c r="F139" s="252"/>
      <c r="G139" s="208"/>
      <c r="H139" s="208"/>
      <c r="I139" s="1071"/>
      <c r="J139" s="1071"/>
      <c r="K139" s="1072"/>
      <c r="L139" s="1072"/>
      <c r="M139" s="1073"/>
      <c r="N139" s="1073"/>
      <c r="O139" s="1074"/>
      <c r="P139" s="1074"/>
      <c r="Q139" s="255"/>
      <c r="R139" s="255"/>
      <c r="S139" s="256"/>
      <c r="T139" s="256"/>
      <c r="U139" s="208"/>
      <c r="V139" s="208"/>
      <c r="W139" s="257"/>
      <c r="X139" s="257"/>
      <c r="Y139" s="258"/>
      <c r="Z139" s="1531"/>
      <c r="AA139" s="121"/>
      <c r="AB139" s="61"/>
      <c r="AC139" s="61"/>
      <c r="AD139" s="61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  <c r="BP139" s="45"/>
      <c r="BQ139" s="45"/>
      <c r="BR139" s="45"/>
      <c r="BS139" s="45"/>
    </row>
    <row r="140" spans="1:71" s="46" customFormat="1" ht="15">
      <c r="A140" s="1741"/>
      <c r="B140" s="209" t="s">
        <v>198</v>
      </c>
      <c r="C140" s="1534" t="s">
        <v>3</v>
      </c>
      <c r="D140" s="1534" t="s">
        <v>3</v>
      </c>
      <c r="E140" s="1575" t="s">
        <v>3</v>
      </c>
      <c r="F140" s="1572" t="s">
        <v>3</v>
      </c>
      <c r="G140" s="1576" t="s">
        <v>3</v>
      </c>
      <c r="H140" s="1576" t="s">
        <v>3</v>
      </c>
      <c r="I140" s="1630" t="s">
        <v>3</v>
      </c>
      <c r="J140" s="1630" t="s">
        <v>3</v>
      </c>
      <c r="K140" s="1076" t="s">
        <v>3</v>
      </c>
      <c r="L140" s="1076" t="s">
        <v>3</v>
      </c>
      <c r="M140" s="1227" t="s">
        <v>3</v>
      </c>
      <c r="N140" s="1227" t="s">
        <v>3</v>
      </c>
      <c r="O140" s="1629" t="s">
        <v>3</v>
      </c>
      <c r="P140" s="1629" t="s">
        <v>3</v>
      </c>
      <c r="Q140" s="1633" t="s">
        <v>3</v>
      </c>
      <c r="R140" s="1091" t="s">
        <v>3</v>
      </c>
      <c r="S140" s="1664" t="s">
        <v>3</v>
      </c>
      <c r="T140" s="1664" t="s">
        <v>3</v>
      </c>
      <c r="U140" s="1670" t="s">
        <v>3</v>
      </c>
      <c r="V140" s="1670" t="s">
        <v>3</v>
      </c>
      <c r="W140" s="1678" t="s">
        <v>3</v>
      </c>
      <c r="X140" s="1678" t="s">
        <v>3</v>
      </c>
      <c r="Y140" s="1720" t="s">
        <v>3</v>
      </c>
      <c r="Z140" s="1721" t="s">
        <v>3</v>
      </c>
      <c r="AA140" s="121"/>
      <c r="AB140" s="61"/>
      <c r="AC140" s="61"/>
      <c r="AD140" s="61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</row>
    <row r="141" spans="1:71" s="46" customFormat="1">
      <c r="A141" s="1741"/>
      <c r="B141" s="210" t="s">
        <v>193</v>
      </c>
      <c r="C141" s="123"/>
      <c r="D141" s="123"/>
      <c r="E141" s="132"/>
      <c r="F141" s="132"/>
      <c r="G141" s="141"/>
      <c r="H141" s="141"/>
      <c r="I141" s="154"/>
      <c r="J141" s="154"/>
      <c r="K141" s="160"/>
      <c r="L141" s="160"/>
      <c r="M141" s="994"/>
      <c r="N141" s="994"/>
      <c r="O141" s="997"/>
      <c r="P141" s="997"/>
      <c r="Q141" s="149"/>
      <c r="R141" s="149"/>
      <c r="S141" s="183"/>
      <c r="T141" s="183"/>
      <c r="U141" s="141"/>
      <c r="V141" s="141"/>
      <c r="W141" s="190"/>
      <c r="X141" s="190"/>
      <c r="Y141" s="195"/>
      <c r="Z141" s="1526"/>
      <c r="AA141" s="121"/>
      <c r="AB141" s="61"/>
      <c r="AC141" s="61"/>
      <c r="AD141" s="61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</row>
    <row r="142" spans="1:71" s="46" customFormat="1">
      <c r="A142" s="1741"/>
      <c r="B142" s="209" t="s">
        <v>63</v>
      </c>
      <c r="C142" s="123">
        <v>79.400000000000006</v>
      </c>
      <c r="D142" s="124">
        <v>83.4</v>
      </c>
      <c r="E142" s="137">
        <v>97.4</v>
      </c>
      <c r="F142" s="137">
        <v>98.2</v>
      </c>
      <c r="G142" s="141">
        <v>116.8</v>
      </c>
      <c r="H142" s="146">
        <v>120.1</v>
      </c>
      <c r="I142" s="1221">
        <v>97.3</v>
      </c>
      <c r="J142" s="1715">
        <v>99</v>
      </c>
      <c r="K142" s="1682">
        <v>101.6</v>
      </c>
      <c r="L142" s="163">
        <v>97.4</v>
      </c>
      <c r="M142" s="1214">
        <v>101.5</v>
      </c>
      <c r="N142" s="1214">
        <v>103.5</v>
      </c>
      <c r="O142" s="1215">
        <v>103.8</v>
      </c>
      <c r="P142" s="1215">
        <v>106.5</v>
      </c>
      <c r="Q142" s="150">
        <v>99.3</v>
      </c>
      <c r="R142" s="150">
        <v>95.4</v>
      </c>
      <c r="S142" s="186">
        <v>99.1</v>
      </c>
      <c r="T142" s="186">
        <v>99.5</v>
      </c>
      <c r="U142" s="146">
        <v>103.6</v>
      </c>
      <c r="V142" s="146">
        <v>96.6</v>
      </c>
      <c r="W142" s="193">
        <v>94.2</v>
      </c>
      <c r="X142" s="193">
        <v>94.6</v>
      </c>
      <c r="Y142" s="249">
        <v>117.3</v>
      </c>
      <c r="Z142" s="1527">
        <v>112.2</v>
      </c>
      <c r="AA142" s="121"/>
      <c r="AB142" s="61"/>
      <c r="AC142" s="61"/>
      <c r="AD142" s="61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</row>
    <row r="143" spans="1:71" s="46" customFormat="1" ht="15" thickBot="1">
      <c r="A143" s="1742"/>
      <c r="B143" s="211" t="s">
        <v>66</v>
      </c>
      <c r="C143" s="222">
        <v>103.1</v>
      </c>
      <c r="D143" s="1127">
        <v>92.4</v>
      </c>
      <c r="E143" s="1663" t="s">
        <v>341</v>
      </c>
      <c r="F143" s="1719" t="s">
        <v>361</v>
      </c>
      <c r="G143" s="1662" t="s">
        <v>342</v>
      </c>
      <c r="H143" s="1718" t="s">
        <v>360</v>
      </c>
      <c r="I143" s="1661" t="s">
        <v>343</v>
      </c>
      <c r="J143" s="1717" t="s">
        <v>359</v>
      </c>
      <c r="K143" s="1660" t="s">
        <v>344</v>
      </c>
      <c r="L143" s="1716" t="s">
        <v>358</v>
      </c>
      <c r="M143" s="1628" t="s">
        <v>345</v>
      </c>
      <c r="N143" s="1000">
        <v>91</v>
      </c>
      <c r="O143" s="1659" t="s">
        <v>346</v>
      </c>
      <c r="P143" s="999">
        <v>93</v>
      </c>
      <c r="Q143" s="216">
        <v>103.4</v>
      </c>
      <c r="R143" s="216">
        <v>89.5</v>
      </c>
      <c r="S143" s="217">
        <v>103.9</v>
      </c>
      <c r="T143" s="217">
        <v>97.7</v>
      </c>
      <c r="U143" s="213">
        <v>103.2</v>
      </c>
      <c r="V143" s="213">
        <v>93.7</v>
      </c>
      <c r="W143" s="218">
        <v>103.8</v>
      </c>
      <c r="X143" s="218">
        <v>96.4</v>
      </c>
      <c r="Y143" s="259">
        <v>105.8</v>
      </c>
      <c r="Z143" s="1532">
        <v>101.7</v>
      </c>
      <c r="AA143" s="121"/>
      <c r="AB143" s="61"/>
      <c r="AC143" s="61"/>
      <c r="AD143" s="61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  <c r="BP143" s="45"/>
      <c r="BQ143" s="45"/>
      <c r="BR143" s="45"/>
      <c r="BS143" s="45"/>
    </row>
    <row r="144" spans="1:71" s="46" customFormat="1" ht="2.25" customHeight="1" thickBot="1">
      <c r="A144" s="1750"/>
      <c r="B144" s="1751"/>
      <c r="C144" s="1751"/>
      <c r="D144" s="1751"/>
      <c r="E144" s="1751"/>
      <c r="F144" s="1751"/>
      <c r="G144" s="1751"/>
      <c r="H144" s="1751"/>
      <c r="I144" s="1751"/>
      <c r="J144" s="1751"/>
      <c r="K144" s="1751"/>
      <c r="L144" s="1751"/>
      <c r="M144" s="1751"/>
      <c r="N144" s="1751"/>
      <c r="O144" s="1751"/>
      <c r="P144" s="1751"/>
      <c r="Q144" s="1751"/>
      <c r="R144" s="1751"/>
      <c r="S144" s="1751"/>
      <c r="T144" s="1751"/>
      <c r="U144" s="1751"/>
      <c r="V144" s="1751"/>
      <c r="W144" s="1751"/>
      <c r="X144" s="1751"/>
      <c r="Y144" s="1751"/>
      <c r="Z144" s="1752"/>
      <c r="AA144" s="121"/>
      <c r="AB144" s="61"/>
      <c r="AC144" s="61"/>
      <c r="AD144" s="61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  <c r="BP144" s="45"/>
      <c r="BQ144" s="45"/>
      <c r="BR144" s="45"/>
      <c r="BS144" s="45"/>
    </row>
    <row r="145" spans="1:71" s="121" customFormat="1" ht="13.5" customHeight="1">
      <c r="A145" s="1740" t="s">
        <v>369</v>
      </c>
      <c r="B145" s="207" t="s">
        <v>0</v>
      </c>
      <c r="C145" s="251"/>
      <c r="D145" s="122"/>
      <c r="E145" s="252"/>
      <c r="F145" s="131"/>
      <c r="G145" s="1228"/>
      <c r="H145" s="1222"/>
      <c r="I145" s="253"/>
      <c r="J145" s="253"/>
      <c r="K145" s="254"/>
      <c r="L145" s="254"/>
      <c r="M145" s="993"/>
      <c r="N145" s="994"/>
      <c r="O145" s="995"/>
      <c r="P145" s="995"/>
      <c r="Q145" s="255"/>
      <c r="R145" s="255"/>
      <c r="S145" s="256"/>
      <c r="T145" s="256"/>
      <c r="U145" s="208"/>
      <c r="V145" s="208"/>
      <c r="W145" s="257"/>
      <c r="X145" s="257"/>
      <c r="Y145" s="258"/>
      <c r="Z145" s="153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/>
      <c r="AW145" s="61"/>
      <c r="AX145" s="61"/>
      <c r="AY145" s="61"/>
      <c r="AZ145" s="61"/>
      <c r="BA145" s="61"/>
      <c r="BB145" s="61"/>
      <c r="BC145" s="61"/>
      <c r="BD145" s="61"/>
      <c r="BE145" s="61"/>
      <c r="BF145" s="61"/>
      <c r="BG145" s="61"/>
      <c r="BH145" s="61"/>
      <c r="BI145" s="61"/>
      <c r="BJ145" s="61"/>
      <c r="BK145" s="61"/>
      <c r="BL145" s="61"/>
      <c r="BM145" s="61"/>
      <c r="BN145" s="61"/>
      <c r="BO145" s="61"/>
      <c r="BP145" s="61"/>
      <c r="BQ145" s="61"/>
      <c r="BR145" s="61"/>
      <c r="BS145" s="61"/>
    </row>
    <row r="146" spans="1:71" s="46" customFormat="1">
      <c r="A146" s="1741"/>
      <c r="B146" s="209" t="s">
        <v>62</v>
      </c>
      <c r="C146" s="1729" t="s">
        <v>3</v>
      </c>
      <c r="D146" s="122">
        <v>96387</v>
      </c>
      <c r="E146" s="1571"/>
      <c r="F146" s="131"/>
      <c r="G146" s="1229"/>
      <c r="H146" s="1223"/>
      <c r="I146" s="1598"/>
      <c r="J146" s="153"/>
      <c r="K146" s="1607"/>
      <c r="L146" s="164"/>
      <c r="M146" s="1627"/>
      <c r="N146" s="1096"/>
      <c r="O146" s="996"/>
      <c r="P146" s="1090"/>
      <c r="Q146" s="1634"/>
      <c r="R146" s="784"/>
      <c r="S146" s="1655"/>
      <c r="T146" s="182"/>
      <c r="U146" s="1667"/>
      <c r="V146" s="140"/>
      <c r="W146" s="1675"/>
      <c r="X146" s="189"/>
      <c r="Y146" s="194"/>
      <c r="Z146" s="1525"/>
      <c r="AA146" s="121"/>
      <c r="AB146" s="61"/>
      <c r="AC146" s="61"/>
      <c r="AD146" s="61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  <c r="BP146" s="45"/>
      <c r="BQ146" s="45"/>
      <c r="BR146" s="45"/>
      <c r="BS146" s="45"/>
    </row>
    <row r="147" spans="1:71" s="46" customFormat="1">
      <c r="A147" s="1741"/>
      <c r="B147" s="210" t="s">
        <v>73</v>
      </c>
      <c r="C147" s="123"/>
      <c r="D147" s="123"/>
      <c r="E147" s="132"/>
      <c r="F147" s="132"/>
      <c r="G147" s="1230"/>
      <c r="H147" s="1224"/>
      <c r="I147" s="154"/>
      <c r="J147" s="154"/>
      <c r="K147" s="160"/>
      <c r="L147" s="160"/>
      <c r="M147" s="994"/>
      <c r="N147" s="994"/>
      <c r="O147" s="996"/>
      <c r="P147" s="997"/>
      <c r="Q147" s="149"/>
      <c r="R147" s="149"/>
      <c r="S147" s="183"/>
      <c r="T147" s="183"/>
      <c r="U147" s="141"/>
      <c r="V147" s="141"/>
      <c r="W147" s="190"/>
      <c r="X147" s="190"/>
      <c r="Y147" s="195"/>
      <c r="Z147" s="1526"/>
      <c r="AA147" s="121"/>
      <c r="AB147" s="61"/>
      <c r="AC147" s="61"/>
      <c r="AD147" s="61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/>
    </row>
    <row r="148" spans="1:71" s="46" customFormat="1">
      <c r="A148" s="1741"/>
      <c r="B148" s="209" t="s">
        <v>82</v>
      </c>
      <c r="C148" s="1730" t="s">
        <v>3</v>
      </c>
      <c r="D148" s="124">
        <f>D146/Z120*100</f>
        <v>99.865308702093941</v>
      </c>
      <c r="E148" s="1572"/>
      <c r="F148" s="139"/>
      <c r="G148" s="1577"/>
      <c r="H148" s="1225"/>
      <c r="I148" s="1598"/>
      <c r="J148" s="155"/>
      <c r="K148" s="1608"/>
      <c r="L148" s="165"/>
      <c r="M148" s="1626"/>
      <c r="N148" s="994"/>
      <c r="O148" s="996"/>
      <c r="P148" s="997"/>
      <c r="Q148" s="1631"/>
      <c r="R148" s="1631"/>
      <c r="S148" s="1656"/>
      <c r="T148" s="186"/>
      <c r="U148" s="1668"/>
      <c r="V148" s="146"/>
      <c r="W148" s="1676"/>
      <c r="X148" s="193"/>
      <c r="Y148" s="196"/>
      <c r="Z148" s="1527"/>
      <c r="AA148" s="121"/>
      <c r="AB148" s="61"/>
      <c r="AC148" s="61"/>
      <c r="AD148" s="61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</row>
    <row r="149" spans="1:71" s="46" customFormat="1" ht="15" thickBot="1">
      <c r="A149" s="1741"/>
      <c r="B149" s="211" t="s">
        <v>66</v>
      </c>
      <c r="C149" s="1731" t="s">
        <v>3</v>
      </c>
      <c r="D149" s="212">
        <f>D146/D120*100</f>
        <v>101.82227292894721</v>
      </c>
      <c r="E149" s="1573"/>
      <c r="F149" s="224"/>
      <c r="G149" s="1578"/>
      <c r="H149" s="1226"/>
      <c r="I149" s="1598"/>
      <c r="J149" s="155"/>
      <c r="K149" s="1609"/>
      <c r="L149" s="215"/>
      <c r="M149" s="1626"/>
      <c r="N149" s="994"/>
      <c r="O149" s="998"/>
      <c r="P149" s="999"/>
      <c r="Q149" s="1632"/>
      <c r="R149" s="1632"/>
      <c r="S149" s="1657"/>
      <c r="T149" s="217"/>
      <c r="U149" s="1669"/>
      <c r="V149" s="213"/>
      <c r="W149" s="1677"/>
      <c r="X149" s="218"/>
      <c r="Y149" s="259"/>
      <c r="Z149" s="1532"/>
      <c r="AA149" s="121"/>
      <c r="AB149" s="61"/>
      <c r="AC149" s="61"/>
      <c r="AD149" s="61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</row>
    <row r="150" spans="1:71" s="46" customFormat="1" ht="30" customHeight="1">
      <c r="A150" s="1741"/>
      <c r="B150" s="207" t="s">
        <v>225</v>
      </c>
      <c r="C150" s="251"/>
      <c r="D150" s="251"/>
      <c r="E150" s="252"/>
      <c r="F150" s="252"/>
      <c r="G150" s="208"/>
      <c r="H150" s="208"/>
      <c r="I150" s="253"/>
      <c r="J150" s="253"/>
      <c r="K150" s="254"/>
      <c r="L150" s="254"/>
      <c r="M150" s="993"/>
      <c r="N150" s="993"/>
      <c r="O150" s="995"/>
      <c r="P150" s="995"/>
      <c r="Q150" s="255"/>
      <c r="R150" s="255"/>
      <c r="S150" s="1419"/>
      <c r="T150" s="1419"/>
      <c r="U150" s="208"/>
      <c r="V150" s="208"/>
      <c r="W150" s="257"/>
      <c r="X150" s="257"/>
      <c r="Y150" s="258"/>
      <c r="Z150" s="1531"/>
      <c r="AA150" s="121"/>
      <c r="AB150" s="61"/>
      <c r="AC150" s="61"/>
      <c r="AD150" s="61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</row>
    <row r="151" spans="1:71" s="46" customFormat="1">
      <c r="A151" s="1741"/>
      <c r="B151" s="209" t="s">
        <v>226</v>
      </c>
      <c r="C151" s="1730" t="s">
        <v>3</v>
      </c>
      <c r="D151" s="931">
        <v>74840</v>
      </c>
      <c r="E151" s="1574"/>
      <c r="F151" s="131"/>
      <c r="G151" s="1579"/>
      <c r="H151" s="146"/>
      <c r="I151" s="1599"/>
      <c r="J151" s="1220"/>
      <c r="K151" s="1610"/>
      <c r="L151" s="164"/>
      <c r="M151" s="1627"/>
      <c r="N151" s="1096"/>
      <c r="O151" s="996"/>
      <c r="P151" s="1090"/>
      <c r="Q151" s="1631"/>
      <c r="R151" s="784"/>
      <c r="S151" s="1658"/>
      <c r="T151" s="1418"/>
      <c r="U151" s="1668"/>
      <c r="V151" s="1094"/>
      <c r="W151" s="1676"/>
      <c r="X151" s="189"/>
      <c r="Y151" s="816"/>
      <c r="Z151" s="1525"/>
      <c r="AA151" s="121"/>
      <c r="AB151" s="61"/>
      <c r="AC151" s="61"/>
      <c r="AD151" s="61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  <c r="BP151" s="45"/>
      <c r="BQ151" s="45"/>
      <c r="BR151" s="45"/>
      <c r="BS151" s="45"/>
    </row>
    <row r="152" spans="1:71" s="46" customFormat="1">
      <c r="A152" s="1741"/>
      <c r="B152" s="210" t="s">
        <v>73</v>
      </c>
      <c r="C152" s="123"/>
      <c r="D152" s="124"/>
      <c r="E152" s="137"/>
      <c r="F152" s="137"/>
      <c r="G152" s="146"/>
      <c r="H152" s="146"/>
      <c r="I152" s="155"/>
      <c r="J152" s="155"/>
      <c r="K152" s="163"/>
      <c r="L152" s="163"/>
      <c r="M152" s="994"/>
      <c r="N152" s="994"/>
      <c r="O152" s="996"/>
      <c r="P152" s="997"/>
      <c r="Q152" s="150"/>
      <c r="R152" s="150"/>
      <c r="S152" s="186"/>
      <c r="T152" s="186"/>
      <c r="U152" s="146"/>
      <c r="V152" s="146"/>
      <c r="W152" s="193"/>
      <c r="X152" s="193"/>
      <c r="Y152" s="196"/>
      <c r="Z152" s="1527"/>
      <c r="AA152" s="121"/>
      <c r="AB152" s="61"/>
      <c r="AC152" s="61"/>
      <c r="AD152" s="61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  <c r="BP152" s="45"/>
      <c r="BQ152" s="45"/>
      <c r="BR152" s="45"/>
      <c r="BS152" s="45"/>
    </row>
    <row r="153" spans="1:71" s="46" customFormat="1">
      <c r="A153" s="1741"/>
      <c r="B153" s="209" t="s">
        <v>82</v>
      </c>
      <c r="C153" s="1730" t="s">
        <v>3</v>
      </c>
      <c r="D153" s="124">
        <f>D151/Z125*100</f>
        <v>99.758734221084765</v>
      </c>
      <c r="E153" s="138"/>
      <c r="F153" s="137"/>
      <c r="G153" s="1580"/>
      <c r="H153" s="146"/>
      <c r="I153" s="1599"/>
      <c r="J153" s="155"/>
      <c r="K153" s="1610"/>
      <c r="L153" s="163"/>
      <c r="M153" s="1626"/>
      <c r="N153" s="994"/>
      <c r="O153" s="996"/>
      <c r="P153" s="997"/>
      <c r="Q153" s="1631"/>
      <c r="R153" s="150"/>
      <c r="S153" s="1656"/>
      <c r="T153" s="186"/>
      <c r="U153" s="1668"/>
      <c r="V153" s="146"/>
      <c r="W153" s="1676"/>
      <c r="X153" s="193"/>
      <c r="Y153" s="196"/>
      <c r="Z153" s="1527"/>
      <c r="AA153" s="121"/>
      <c r="AB153" s="61"/>
      <c r="AC153" s="61"/>
      <c r="AD153" s="61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  <c r="BP153" s="45"/>
      <c r="BQ153" s="45"/>
      <c r="BR153" s="45"/>
      <c r="BS153" s="45"/>
    </row>
    <row r="154" spans="1:71" s="46" customFormat="1" ht="15" thickBot="1">
      <c r="A154" s="1741"/>
      <c r="B154" s="211" t="s">
        <v>66</v>
      </c>
      <c r="C154" s="1731" t="s">
        <v>3</v>
      </c>
      <c r="D154" s="219">
        <f>D151/D125*100</f>
        <v>101.31174615207593</v>
      </c>
      <c r="E154" s="260"/>
      <c r="F154" s="1165"/>
      <c r="G154" s="1581"/>
      <c r="H154" s="213"/>
      <c r="I154" s="1599"/>
      <c r="J154" s="155"/>
      <c r="K154" s="1610"/>
      <c r="L154" s="163"/>
      <c r="M154" s="1628"/>
      <c r="N154" s="994"/>
      <c r="O154" s="998"/>
      <c r="P154" s="999"/>
      <c r="Q154" s="1632"/>
      <c r="R154" s="216"/>
      <c r="S154" s="1657"/>
      <c r="T154" s="217"/>
      <c r="U154" s="1669"/>
      <c r="V154" s="213"/>
      <c r="W154" s="1677"/>
      <c r="X154" s="218"/>
      <c r="Y154" s="259"/>
      <c r="Z154" s="1532"/>
      <c r="AA154" s="121"/>
      <c r="AB154" s="61"/>
      <c r="AC154" s="61"/>
      <c r="AD154" s="61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  <c r="BP154" s="45"/>
      <c r="BQ154" s="45"/>
      <c r="BR154" s="45"/>
      <c r="BS154" s="45"/>
    </row>
    <row r="155" spans="1:71" s="46" customFormat="1" ht="15">
      <c r="A155" s="1741"/>
      <c r="B155" s="207" t="s">
        <v>191</v>
      </c>
      <c r="C155" s="129"/>
      <c r="D155" s="1131"/>
      <c r="E155" s="1132"/>
      <c r="F155" s="1166"/>
      <c r="G155" s="208"/>
      <c r="H155" s="208"/>
      <c r="I155" s="253"/>
      <c r="J155" s="253"/>
      <c r="K155" s="254"/>
      <c r="L155" s="254"/>
      <c r="M155" s="993"/>
      <c r="N155" s="993"/>
      <c r="O155" s="995"/>
      <c r="P155" s="995"/>
      <c r="Q155" s="255"/>
      <c r="R155" s="255"/>
      <c r="S155" s="256"/>
      <c r="T155" s="256"/>
      <c r="U155" s="208"/>
      <c r="V155" s="208"/>
      <c r="W155" s="257"/>
      <c r="X155" s="257"/>
      <c r="Y155" s="258"/>
      <c r="Z155" s="1531"/>
      <c r="AA155" s="121"/>
      <c r="AB155" s="61"/>
      <c r="AC155" s="61"/>
      <c r="AD155" s="61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  <c r="BP155" s="45"/>
      <c r="BQ155" s="45"/>
      <c r="BR155" s="45"/>
      <c r="BS155" s="45"/>
    </row>
    <row r="156" spans="1:71" s="46" customFormat="1">
      <c r="A156" s="1741"/>
      <c r="B156" s="220" t="s">
        <v>196</v>
      </c>
      <c r="C156" s="129">
        <v>93386.9</v>
      </c>
      <c r="D156" s="129">
        <v>1699.1</v>
      </c>
      <c r="E156" s="133"/>
      <c r="F156" s="133"/>
      <c r="G156" s="142"/>
      <c r="H156" s="142"/>
      <c r="I156" s="156"/>
      <c r="J156" s="156"/>
      <c r="K156" s="161"/>
      <c r="L156" s="161"/>
      <c r="M156" s="994"/>
      <c r="N156" s="994"/>
      <c r="O156" s="997"/>
      <c r="P156" s="997"/>
      <c r="Q156" s="151"/>
      <c r="R156" s="151"/>
      <c r="S156" s="184"/>
      <c r="T156" s="184"/>
      <c r="U156" s="142"/>
      <c r="V156" s="142"/>
      <c r="W156" s="191"/>
      <c r="X156" s="193"/>
      <c r="Y156" s="814"/>
      <c r="Z156" s="1683"/>
      <c r="AA156" s="121"/>
      <c r="AB156" s="61"/>
      <c r="AC156" s="61"/>
      <c r="AD156" s="61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  <c r="BP156" s="45"/>
      <c r="BQ156" s="45"/>
      <c r="BR156" s="45"/>
      <c r="BS156" s="45"/>
    </row>
    <row r="157" spans="1:71" s="46" customFormat="1" ht="15.75">
      <c r="A157" s="1741"/>
      <c r="B157" s="210" t="s">
        <v>209</v>
      </c>
      <c r="C157" s="243"/>
      <c r="D157" s="243"/>
      <c r="E157" s="244"/>
      <c r="F157" s="244"/>
      <c r="G157" s="204"/>
      <c r="H157" s="204"/>
      <c r="I157" s="155"/>
      <c r="J157" s="245"/>
      <c r="K157" s="163"/>
      <c r="L157" s="246"/>
      <c r="M157" s="994"/>
      <c r="N157" s="994"/>
      <c r="O157" s="997"/>
      <c r="P157" s="997"/>
      <c r="Q157" s="150"/>
      <c r="R157" s="247"/>
      <c r="S157" s="186"/>
      <c r="T157" s="202"/>
      <c r="U157" s="146"/>
      <c r="V157" s="204"/>
      <c r="W157" s="193"/>
      <c r="X157" s="248"/>
      <c r="Y157" s="196"/>
      <c r="Z157" s="261"/>
      <c r="AA157" s="121"/>
      <c r="AB157" s="61"/>
      <c r="AC157" s="61"/>
      <c r="AD157" s="61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  <c r="BP157" s="45"/>
      <c r="BQ157" s="45"/>
      <c r="BR157" s="45"/>
      <c r="BS157" s="45"/>
    </row>
    <row r="158" spans="1:71" s="46" customFormat="1">
      <c r="A158" s="1741"/>
      <c r="B158" s="209" t="s">
        <v>63</v>
      </c>
      <c r="C158" s="126">
        <f>C156/Y130*100</f>
        <v>103.08776825621455</v>
      </c>
      <c r="D158" s="126">
        <f>D156/Z130*100</f>
        <v>98.344620015048903</v>
      </c>
      <c r="E158" s="137"/>
      <c r="F158" s="137"/>
      <c r="G158" s="143"/>
      <c r="H158" s="146"/>
      <c r="I158" s="155"/>
      <c r="J158" s="155"/>
      <c r="K158" s="163"/>
      <c r="L158" s="163"/>
      <c r="M158" s="994"/>
      <c r="N158" s="994"/>
      <c r="O158" s="997"/>
      <c r="P158" s="997"/>
      <c r="Q158" s="150"/>
      <c r="R158" s="150"/>
      <c r="S158" s="186"/>
      <c r="T158" s="186"/>
      <c r="U158" s="146"/>
      <c r="V158" s="146"/>
      <c r="W158" s="193"/>
      <c r="X158" s="193"/>
      <c r="Y158" s="196"/>
      <c r="Z158" s="1527"/>
      <c r="AA158" s="121"/>
      <c r="AB158" s="61"/>
      <c r="AC158" s="61"/>
      <c r="AD158" s="61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  <c r="BP158" s="45"/>
      <c r="BQ158" s="45"/>
      <c r="BR158" s="45"/>
      <c r="BS158" s="45"/>
    </row>
    <row r="159" spans="1:71" s="46" customFormat="1" ht="15" thickBot="1">
      <c r="A159" s="1741"/>
      <c r="B159" s="211" t="s">
        <v>66</v>
      </c>
      <c r="C159" s="262">
        <f>C156/C130*100</f>
        <v>103.11007716674708</v>
      </c>
      <c r="D159" s="262">
        <f>D156/D130*100</f>
        <v>109.58400515962592</v>
      </c>
      <c r="E159" s="224"/>
      <c r="F159" s="224"/>
      <c r="G159" s="221"/>
      <c r="H159" s="213"/>
      <c r="I159" s="155"/>
      <c r="J159" s="155"/>
      <c r="K159" s="163"/>
      <c r="L159" s="163"/>
      <c r="M159" s="1000"/>
      <c r="N159" s="1000"/>
      <c r="O159" s="999"/>
      <c r="P159" s="999"/>
      <c r="Q159" s="216"/>
      <c r="R159" s="1097"/>
      <c r="S159" s="217"/>
      <c r="T159" s="1099"/>
      <c r="U159" s="1100"/>
      <c r="V159" s="213"/>
      <c r="W159" s="1098"/>
      <c r="X159" s="218"/>
      <c r="Y159" s="196"/>
      <c r="Z159" s="1527"/>
      <c r="AA159" s="121"/>
      <c r="AB159" s="61"/>
      <c r="AC159" s="61"/>
      <c r="AD159" s="61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  <c r="BP159" s="45"/>
      <c r="BQ159" s="45"/>
      <c r="BR159" s="45"/>
      <c r="BS159" s="45"/>
    </row>
    <row r="160" spans="1:71" s="46" customFormat="1" ht="15">
      <c r="A160" s="1741"/>
      <c r="B160" s="207" t="s">
        <v>347</v>
      </c>
      <c r="C160" s="251"/>
      <c r="D160" s="251"/>
      <c r="E160" s="252"/>
      <c r="F160" s="252"/>
      <c r="G160" s="208"/>
      <c r="H160" s="208"/>
      <c r="I160" s="253"/>
      <c r="J160" s="253"/>
      <c r="K160" s="254"/>
      <c r="L160" s="254"/>
      <c r="M160" s="993"/>
      <c r="N160" s="993"/>
      <c r="O160" s="995"/>
      <c r="P160" s="995"/>
      <c r="Q160" s="255"/>
      <c r="R160" s="255"/>
      <c r="S160" s="256"/>
      <c r="T160" s="256"/>
      <c r="U160" s="208"/>
      <c r="V160" s="208"/>
      <c r="W160" s="257"/>
      <c r="X160" s="257"/>
      <c r="Y160" s="258"/>
      <c r="Z160" s="1531"/>
      <c r="AA160" s="121"/>
      <c r="AB160" s="61"/>
      <c r="AC160" s="61"/>
      <c r="AD160" s="61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  <c r="BP160" s="45"/>
      <c r="BQ160" s="45"/>
      <c r="BR160" s="45"/>
      <c r="BS160" s="45"/>
    </row>
    <row r="161" spans="1:71" s="65" customFormat="1" ht="15.75" customHeight="1">
      <c r="A161" s="1741"/>
      <c r="B161" s="1684" t="s">
        <v>197</v>
      </c>
      <c r="C161" s="1685">
        <v>3547.2</v>
      </c>
      <c r="D161" s="1685">
        <v>109</v>
      </c>
      <c r="E161" s="1686"/>
      <c r="F161" s="1687"/>
      <c r="G161" s="1688"/>
      <c r="H161" s="1688"/>
      <c r="I161" s="1689"/>
      <c r="J161" s="1689"/>
      <c r="K161" s="1690"/>
      <c r="L161" s="1690"/>
      <c r="M161" s="1691"/>
      <c r="N161" s="1691"/>
      <c r="O161" s="1692"/>
      <c r="P161" s="1692"/>
      <c r="Q161" s="1693"/>
      <c r="R161" s="1693"/>
      <c r="S161" s="1694"/>
      <c r="T161" s="1694"/>
      <c r="U161" s="1688"/>
      <c r="V161" s="1688"/>
      <c r="W161" s="1695"/>
      <c r="X161" s="1695"/>
      <c r="Y161" s="1696"/>
      <c r="Z161" s="1697"/>
      <c r="AA161" s="1698"/>
      <c r="AB161" s="1699"/>
      <c r="AC161" s="1699"/>
      <c r="AD161" s="1699"/>
      <c r="AE161" s="1700"/>
      <c r="AF161" s="1700"/>
      <c r="AG161" s="1700"/>
      <c r="AH161" s="1700"/>
      <c r="AI161" s="1700"/>
      <c r="AJ161" s="1700"/>
      <c r="AK161" s="1700"/>
      <c r="AL161" s="1700"/>
      <c r="AM161" s="1700"/>
      <c r="AN161" s="1700"/>
      <c r="AO161" s="1700"/>
      <c r="AP161" s="1700"/>
      <c r="AQ161" s="1700"/>
      <c r="AR161" s="1700"/>
      <c r="AS161" s="1700"/>
      <c r="AT161" s="1700"/>
      <c r="AU161" s="1700"/>
      <c r="AV161" s="1700"/>
      <c r="AW161" s="1700"/>
      <c r="AX161" s="1700"/>
      <c r="AY161" s="1700"/>
      <c r="AZ161" s="1700"/>
      <c r="BA161" s="1700"/>
      <c r="BB161" s="1700"/>
      <c r="BC161" s="1700"/>
      <c r="BD161" s="1700"/>
      <c r="BE161" s="1700"/>
      <c r="BF161" s="1700"/>
      <c r="BG161" s="1700"/>
      <c r="BH161" s="1700"/>
      <c r="BI161" s="1700"/>
      <c r="BJ161" s="1700"/>
      <c r="BK161" s="1700"/>
      <c r="BL161" s="1700"/>
      <c r="BM161" s="1700"/>
      <c r="BN161" s="1700"/>
      <c r="BO161" s="1700"/>
      <c r="BP161" s="1700"/>
      <c r="BQ161" s="1700"/>
      <c r="BR161" s="1700"/>
      <c r="BS161" s="1700"/>
    </row>
    <row r="162" spans="1:71" s="46" customFormat="1">
      <c r="A162" s="1741"/>
      <c r="B162" s="210" t="s">
        <v>193</v>
      </c>
      <c r="C162" s="250"/>
      <c r="D162" s="250"/>
      <c r="E162" s="139"/>
      <c r="F162" s="139"/>
      <c r="G162" s="141"/>
      <c r="H162" s="141"/>
      <c r="I162" s="154"/>
      <c r="J162" s="154"/>
      <c r="K162" s="160"/>
      <c r="L162" s="160"/>
      <c r="M162" s="994"/>
      <c r="N162" s="994"/>
      <c r="O162" s="997"/>
      <c r="P162" s="997"/>
      <c r="Q162" s="149"/>
      <c r="R162" s="149"/>
      <c r="S162" s="183"/>
      <c r="T162" s="183"/>
      <c r="U162" s="141"/>
      <c r="V162" s="141"/>
      <c r="W162" s="190"/>
      <c r="X162" s="190"/>
      <c r="Y162" s="195"/>
      <c r="Z162" s="1526"/>
      <c r="AA162" s="121"/>
      <c r="AB162" s="61"/>
      <c r="AC162" s="61"/>
      <c r="AD162" s="61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  <c r="BP162" s="45"/>
      <c r="BQ162" s="45"/>
      <c r="BR162" s="45"/>
      <c r="BS162" s="45"/>
    </row>
    <row r="163" spans="1:71" s="46" customFormat="1">
      <c r="A163" s="1741"/>
      <c r="B163" s="209" t="s">
        <v>63</v>
      </c>
      <c r="C163" s="124">
        <f>C161/Y135*100</f>
        <v>35.900653806448993</v>
      </c>
      <c r="D163" s="124">
        <f>D161/Z135*100</f>
        <v>48.857014791573292</v>
      </c>
      <c r="E163" s="139"/>
      <c r="F163" s="139"/>
      <c r="G163" s="146"/>
      <c r="H163" s="146"/>
      <c r="I163" s="155"/>
      <c r="J163" s="155"/>
      <c r="K163" s="163"/>
      <c r="L163" s="163"/>
      <c r="M163" s="994"/>
      <c r="N163" s="994"/>
      <c r="O163" s="997"/>
      <c r="P163" s="997"/>
      <c r="Q163" s="150"/>
      <c r="R163" s="150"/>
      <c r="S163" s="186"/>
      <c r="T163" s="186"/>
      <c r="U163" s="146"/>
      <c r="V163" s="146"/>
      <c r="W163" s="193"/>
      <c r="X163" s="193"/>
      <c r="Y163" s="196"/>
      <c r="Z163" s="1527"/>
      <c r="AA163" s="121"/>
      <c r="AB163" s="61"/>
      <c r="AC163" s="61"/>
      <c r="AD163" s="61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  <c r="BP163" s="45"/>
      <c r="BQ163" s="45"/>
      <c r="BR163" s="45"/>
      <c r="BS163" s="45"/>
    </row>
    <row r="164" spans="1:71" s="46" customFormat="1" ht="15" thickBot="1">
      <c r="A164" s="1741"/>
      <c r="B164" s="211" t="s">
        <v>66</v>
      </c>
      <c r="C164" s="212">
        <f>C161/C135*100</f>
        <v>94.47862564922093</v>
      </c>
      <c r="D164" s="212">
        <f>D161/D135*100</f>
        <v>97.234611953612841</v>
      </c>
      <c r="E164" s="224"/>
      <c r="F164" s="224"/>
      <c r="G164" s="213"/>
      <c r="H164" s="213"/>
      <c r="I164" s="155"/>
      <c r="J164" s="155"/>
      <c r="K164" s="163"/>
      <c r="L164" s="163"/>
      <c r="M164" s="1000"/>
      <c r="N164" s="1000"/>
      <c r="O164" s="999"/>
      <c r="P164" s="999"/>
      <c r="Q164" s="216"/>
      <c r="R164" s="216"/>
      <c r="S164" s="217"/>
      <c r="T164" s="217"/>
      <c r="U164" s="213"/>
      <c r="V164" s="213"/>
      <c r="W164" s="218"/>
      <c r="X164" s="218"/>
      <c r="Y164" s="259"/>
      <c r="Z164" s="1532"/>
      <c r="AA164" s="121"/>
      <c r="AB164" s="61"/>
      <c r="AC164" s="61"/>
      <c r="AD164" s="61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  <c r="BP164" s="45"/>
      <c r="BQ164" s="45"/>
      <c r="BR164" s="45"/>
      <c r="BS164" s="45"/>
    </row>
    <row r="165" spans="1:71" s="46" customFormat="1" ht="15">
      <c r="A165" s="1741"/>
      <c r="B165" s="207" t="s">
        <v>194</v>
      </c>
      <c r="C165" s="251"/>
      <c r="D165" s="251"/>
      <c r="E165" s="252"/>
      <c r="F165" s="252"/>
      <c r="G165" s="208"/>
      <c r="H165" s="208"/>
      <c r="I165" s="1071"/>
      <c r="J165" s="1071"/>
      <c r="K165" s="1072"/>
      <c r="L165" s="1072"/>
      <c r="M165" s="1073"/>
      <c r="N165" s="1073"/>
      <c r="O165" s="1074"/>
      <c r="P165" s="1074"/>
      <c r="Q165" s="255"/>
      <c r="R165" s="255"/>
      <c r="S165" s="256"/>
      <c r="T165" s="256"/>
      <c r="U165" s="208"/>
      <c r="V165" s="208"/>
      <c r="W165" s="257"/>
      <c r="X165" s="257"/>
      <c r="Y165" s="258"/>
      <c r="Z165" s="1531"/>
      <c r="AA165" s="121"/>
      <c r="AB165" s="61"/>
      <c r="AC165" s="61"/>
      <c r="AD165" s="61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  <c r="BP165" s="45"/>
      <c r="BQ165" s="45"/>
      <c r="BR165" s="45"/>
      <c r="BS165" s="45"/>
    </row>
    <row r="166" spans="1:71" s="46" customFormat="1" ht="15">
      <c r="A166" s="1741"/>
      <c r="B166" s="209" t="s">
        <v>198</v>
      </c>
      <c r="C166" s="1534">
        <v>78.7</v>
      </c>
      <c r="D166" s="1534">
        <v>89.7</v>
      </c>
      <c r="E166" s="1575"/>
      <c r="F166" s="1572"/>
      <c r="G166" s="1576"/>
      <c r="H166" s="1576"/>
      <c r="I166" s="1630"/>
      <c r="J166" s="1630"/>
      <c r="K166" s="1076"/>
      <c r="L166" s="1076"/>
      <c r="M166" s="1227"/>
      <c r="N166" s="1227"/>
      <c r="O166" s="1629"/>
      <c r="P166" s="1629"/>
      <c r="Q166" s="1633"/>
      <c r="R166" s="1091"/>
      <c r="S166" s="1664"/>
      <c r="T166" s="1664"/>
      <c r="U166" s="1670"/>
      <c r="V166" s="1670"/>
      <c r="W166" s="1678"/>
      <c r="X166" s="1678"/>
      <c r="Y166" s="1720"/>
      <c r="Z166" s="1721"/>
      <c r="AA166" s="121"/>
      <c r="AB166" s="61"/>
      <c r="AC166" s="61"/>
      <c r="AD166" s="61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  <c r="BP166" s="45"/>
      <c r="BQ166" s="45"/>
      <c r="BR166" s="45"/>
      <c r="BS166" s="45"/>
    </row>
    <row r="167" spans="1:71" s="46" customFormat="1">
      <c r="A167" s="1741"/>
      <c r="B167" s="210" t="s">
        <v>193</v>
      </c>
      <c r="C167" s="123"/>
      <c r="D167" s="123"/>
      <c r="E167" s="132"/>
      <c r="F167" s="132"/>
      <c r="G167" s="141"/>
      <c r="H167" s="141"/>
      <c r="I167" s="154"/>
      <c r="J167" s="154"/>
      <c r="K167" s="160"/>
      <c r="L167" s="160"/>
      <c r="M167" s="994"/>
      <c r="N167" s="994"/>
      <c r="O167" s="997"/>
      <c r="P167" s="997"/>
      <c r="Q167" s="149"/>
      <c r="R167" s="149"/>
      <c r="S167" s="183"/>
      <c r="T167" s="183"/>
      <c r="U167" s="141"/>
      <c r="V167" s="141"/>
      <c r="W167" s="190"/>
      <c r="X167" s="190"/>
      <c r="Y167" s="195"/>
      <c r="Z167" s="1526"/>
      <c r="AA167" s="121"/>
      <c r="AB167" s="61"/>
      <c r="AC167" s="61"/>
      <c r="AD167" s="61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  <c r="BP167" s="45"/>
      <c r="BQ167" s="45"/>
      <c r="BR167" s="45"/>
      <c r="BS167" s="45"/>
    </row>
    <row r="168" spans="1:71" s="46" customFormat="1">
      <c r="A168" s="1741"/>
      <c r="B168" s="209" t="s">
        <v>63</v>
      </c>
      <c r="C168" s="123">
        <v>78.7</v>
      </c>
      <c r="D168" s="123">
        <v>78.7</v>
      </c>
      <c r="E168" s="137"/>
      <c r="F168" s="137"/>
      <c r="G168" s="141"/>
      <c r="H168" s="146"/>
      <c r="I168" s="1221"/>
      <c r="J168" s="1715"/>
      <c r="K168" s="1682"/>
      <c r="L168" s="163"/>
      <c r="M168" s="1214"/>
      <c r="N168" s="1214"/>
      <c r="O168" s="1215"/>
      <c r="P168" s="1215"/>
      <c r="Q168" s="150"/>
      <c r="R168" s="150"/>
      <c r="S168" s="186"/>
      <c r="T168" s="186"/>
      <c r="U168" s="146"/>
      <c r="V168" s="146"/>
      <c r="W168" s="193"/>
      <c r="X168" s="193"/>
      <c r="Y168" s="249"/>
      <c r="Z168" s="1527"/>
      <c r="AA168" s="121"/>
      <c r="AB168" s="61"/>
      <c r="AC168" s="61"/>
      <c r="AD168" s="61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  <c r="BP168" s="45"/>
      <c r="BQ168" s="45"/>
      <c r="BR168" s="45"/>
      <c r="BS168" s="45"/>
    </row>
    <row r="169" spans="1:71" s="46" customFormat="1" ht="15" thickBot="1">
      <c r="A169" s="1742"/>
      <c r="B169" s="211" t="s">
        <v>66</v>
      </c>
      <c r="C169" s="222">
        <v>104.8</v>
      </c>
      <c r="D169" s="222">
        <v>104.8</v>
      </c>
      <c r="E169" s="1663"/>
      <c r="F169" s="1719"/>
      <c r="G169" s="1662"/>
      <c r="H169" s="1718"/>
      <c r="I169" s="1661"/>
      <c r="J169" s="1717"/>
      <c r="K169" s="1660"/>
      <c r="L169" s="1716"/>
      <c r="M169" s="1628"/>
      <c r="N169" s="1000"/>
      <c r="O169" s="1659"/>
      <c r="P169" s="999"/>
      <c r="Q169" s="216"/>
      <c r="R169" s="216"/>
      <c r="S169" s="217"/>
      <c r="T169" s="217"/>
      <c r="U169" s="213"/>
      <c r="V169" s="213"/>
      <c r="W169" s="218"/>
      <c r="X169" s="218"/>
      <c r="Y169" s="259"/>
      <c r="Z169" s="1532"/>
      <c r="AA169" s="121"/>
      <c r="AB169" s="61"/>
      <c r="AC169" s="61"/>
      <c r="AD169" s="61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  <c r="BP169" s="45"/>
      <c r="BQ169" s="45"/>
      <c r="BR169" s="45"/>
      <c r="BS169" s="45"/>
    </row>
    <row r="170" spans="1:71" ht="14.25" customHeight="1">
      <c r="A170" s="1753" t="s">
        <v>81</v>
      </c>
      <c r="B170" s="1753"/>
      <c r="C170" s="1728"/>
      <c r="D170" s="1728"/>
      <c r="E170" s="1728"/>
      <c r="F170" s="1728"/>
      <c r="G170" s="18"/>
      <c r="H170" s="19"/>
      <c r="I170" s="20"/>
      <c r="J170" s="20"/>
      <c r="K170" s="20"/>
      <c r="L170" s="21"/>
      <c r="M170" s="1001"/>
      <c r="N170" s="1001"/>
      <c r="O170" s="1001"/>
      <c r="P170" s="1001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2"/>
      <c r="AB170" s="8"/>
      <c r="AC170" s="8"/>
      <c r="AD170" s="8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</row>
    <row r="171" spans="1:71">
      <c r="A171" s="44" t="s">
        <v>206</v>
      </c>
      <c r="B171" s="44"/>
      <c r="C171" s="44"/>
      <c r="D171" s="44"/>
      <c r="E171" s="44"/>
      <c r="F171" s="44"/>
      <c r="G171" s="22"/>
      <c r="H171" s="22"/>
      <c r="I171" s="22"/>
      <c r="J171" s="22"/>
      <c r="K171" s="22"/>
      <c r="L171" s="21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2"/>
      <c r="AB171" s="8"/>
      <c r="AC171" s="8"/>
      <c r="AD171" s="8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</row>
    <row r="172" spans="1:71">
      <c r="A172" s="17" t="s">
        <v>169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21"/>
      <c r="V172" s="17"/>
      <c r="W172" s="17"/>
      <c r="X172" s="17"/>
      <c r="Y172" s="17"/>
      <c r="Z172" s="17"/>
      <c r="AA172" s="2"/>
      <c r="AB172" s="8"/>
      <c r="AC172" s="8"/>
      <c r="AD172" s="8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</row>
    <row r="173" spans="1:71">
      <c r="A173" s="17" t="s">
        <v>171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21"/>
      <c r="V173" s="17"/>
      <c r="W173" s="17"/>
      <c r="X173" s="17"/>
      <c r="Y173" s="17"/>
      <c r="Z173" s="17"/>
      <c r="AA173" s="2"/>
      <c r="AB173" s="8"/>
      <c r="AC173" s="8"/>
      <c r="AD173" s="8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</row>
    <row r="174" spans="1:71">
      <c r="A174" s="17" t="s">
        <v>205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21"/>
      <c r="V174" s="42"/>
      <c r="W174" s="17"/>
      <c r="X174" s="17"/>
      <c r="Y174" s="17"/>
      <c r="Z174" s="17"/>
      <c r="AA174" s="2"/>
      <c r="AB174" s="8"/>
      <c r="AC174" s="8"/>
      <c r="AD174" s="8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</row>
    <row r="175" spans="1:71">
      <c r="A175" s="17" t="s">
        <v>216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21"/>
      <c r="Q175" s="21"/>
      <c r="R175" s="21"/>
      <c r="S175" s="21"/>
      <c r="T175" s="17"/>
      <c r="U175" s="21"/>
      <c r="V175" s="17"/>
      <c r="W175" s="17"/>
      <c r="X175" s="17"/>
      <c r="Y175" s="17"/>
      <c r="Z175" s="17"/>
      <c r="AA175" s="2"/>
      <c r="AB175" s="8"/>
      <c r="AC175" s="8"/>
      <c r="AD175" s="8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</row>
    <row r="176" spans="1:71">
      <c r="A176" s="1092" t="s">
        <v>274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21"/>
      <c r="V176" s="17"/>
      <c r="W176" s="17"/>
      <c r="X176" s="17"/>
      <c r="Y176" s="17"/>
      <c r="Z176" s="17"/>
      <c r="AA176" s="2"/>
      <c r="AB176" s="8"/>
      <c r="AC176" s="8"/>
      <c r="AD176" s="8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</row>
    <row r="179" spans="27:30">
      <c r="AA179" s="2"/>
      <c r="AB179" s="2"/>
      <c r="AC179" s="2"/>
      <c r="AD179" s="2"/>
    </row>
    <row r="180" spans="27:30">
      <c r="AA180" s="2"/>
      <c r="AB180" s="2"/>
      <c r="AC180" s="2"/>
      <c r="AD180" s="2"/>
    </row>
    <row r="181" spans="27:30">
      <c r="AA181" s="2"/>
      <c r="AB181" s="2"/>
      <c r="AC181" s="2"/>
      <c r="AD181" s="2"/>
    </row>
    <row r="182" spans="27:30">
      <c r="AA182" s="2"/>
      <c r="AB182" s="2"/>
      <c r="AC182" s="2"/>
      <c r="AD182" s="2"/>
    </row>
    <row r="196" spans="7:11">
      <c r="G196" s="8"/>
      <c r="H196" s="8"/>
      <c r="I196" s="8"/>
      <c r="J196" s="8"/>
      <c r="K196" s="8"/>
    </row>
    <row r="197" spans="7:11" ht="15">
      <c r="G197" s="3"/>
      <c r="H197" s="4"/>
      <c r="I197" s="4"/>
      <c r="J197" s="4"/>
      <c r="K197" s="8"/>
    </row>
    <row r="198" spans="7:11" ht="15">
      <c r="G198" s="3"/>
      <c r="H198" s="4"/>
      <c r="I198" s="4"/>
      <c r="J198" s="4"/>
      <c r="K198" s="8"/>
    </row>
    <row r="199" spans="7:11" ht="15">
      <c r="G199" s="13"/>
      <c r="H199" s="6"/>
      <c r="I199" s="12"/>
      <c r="J199" s="12"/>
      <c r="K199" s="8"/>
    </row>
    <row r="200" spans="7:11" ht="15">
      <c r="G200" s="13"/>
      <c r="H200" s="6"/>
      <c r="I200" s="12"/>
      <c r="J200" s="12"/>
      <c r="K200" s="8"/>
    </row>
    <row r="201" spans="7:11" ht="15">
      <c r="G201" s="13"/>
      <c r="H201" s="7"/>
      <c r="I201" s="12"/>
      <c r="J201" s="12"/>
      <c r="K201" s="8"/>
    </row>
    <row r="202" spans="7:11" ht="15">
      <c r="G202" s="13"/>
      <c r="H202" s="12"/>
      <c r="I202" s="7"/>
      <c r="J202" s="12"/>
      <c r="K202" s="8"/>
    </row>
    <row r="203" spans="7:11" ht="15">
      <c r="G203" s="13"/>
      <c r="H203" s="12"/>
      <c r="I203" s="12"/>
      <c r="J203" s="12"/>
      <c r="K203" s="8"/>
    </row>
    <row r="204" spans="7:11" ht="15">
      <c r="G204" s="13"/>
      <c r="H204" s="12"/>
      <c r="I204" s="12"/>
      <c r="J204" s="12"/>
      <c r="K204" s="8"/>
    </row>
    <row r="205" spans="7:11" ht="15">
      <c r="G205" s="13"/>
      <c r="H205" s="7"/>
      <c r="I205" s="7"/>
      <c r="J205" s="7"/>
      <c r="K205" s="8"/>
    </row>
    <row r="206" spans="7:11" ht="15">
      <c r="G206" s="13"/>
      <c r="H206" s="12"/>
      <c r="I206" s="12"/>
      <c r="J206" s="7"/>
      <c r="K206" s="8"/>
    </row>
    <row r="207" spans="7:11" ht="15">
      <c r="G207" s="13"/>
      <c r="H207" s="7"/>
      <c r="I207" s="7"/>
      <c r="J207" s="7"/>
      <c r="K207" s="8"/>
    </row>
    <row r="208" spans="7:11" ht="15">
      <c r="G208" s="13"/>
      <c r="H208" s="12"/>
      <c r="I208" s="12"/>
      <c r="J208" s="12"/>
      <c r="K208" s="8"/>
    </row>
    <row r="209" spans="7:11" ht="15">
      <c r="G209" s="13"/>
      <c r="H209" s="12"/>
      <c r="I209" s="7"/>
      <c r="J209" s="12"/>
      <c r="K209" s="8"/>
    </row>
    <row r="210" spans="7:11" ht="15">
      <c r="G210" s="13"/>
      <c r="H210" s="12"/>
      <c r="I210" s="12"/>
      <c r="J210" s="12"/>
      <c r="K210" s="8"/>
    </row>
    <row r="211" spans="7:11" ht="15">
      <c r="G211" s="13"/>
      <c r="H211" s="12"/>
      <c r="I211" s="12"/>
      <c r="J211" s="12"/>
      <c r="K211" s="8"/>
    </row>
    <row r="212" spans="7:11" ht="15">
      <c r="G212" s="13"/>
      <c r="H212" s="12"/>
      <c r="I212" s="12"/>
      <c r="J212" s="12"/>
      <c r="K212" s="8"/>
    </row>
    <row r="213" spans="7:11" ht="15">
      <c r="G213" s="13"/>
      <c r="H213" s="12"/>
      <c r="I213" s="12"/>
      <c r="J213" s="12"/>
      <c r="K213" s="8"/>
    </row>
    <row r="214" spans="7:11" ht="15">
      <c r="G214" s="13"/>
      <c r="H214" s="12"/>
      <c r="I214" s="12"/>
      <c r="J214" s="12"/>
      <c r="K214" s="8"/>
    </row>
    <row r="215" spans="7:11" ht="15">
      <c r="G215" s="13"/>
      <c r="H215" s="12"/>
      <c r="I215" s="12"/>
      <c r="J215" s="12"/>
      <c r="K215" s="8"/>
    </row>
    <row r="216" spans="7:11">
      <c r="G216" s="8"/>
      <c r="H216" s="8"/>
      <c r="I216" s="8"/>
      <c r="J216" s="8"/>
      <c r="K216" s="8"/>
    </row>
    <row r="217" spans="7:11">
      <c r="G217" s="8"/>
      <c r="H217" s="8"/>
      <c r="I217" s="8"/>
      <c r="J217" s="8"/>
      <c r="K217" s="8"/>
    </row>
    <row r="218" spans="7:11">
      <c r="G218" s="8"/>
      <c r="H218" s="8"/>
      <c r="I218" s="8"/>
      <c r="J218" s="8"/>
      <c r="K218" s="8"/>
    </row>
  </sheetData>
  <mergeCells count="28">
    <mergeCell ref="A144:Z144"/>
    <mergeCell ref="A145:A169"/>
    <mergeCell ref="A170:B170"/>
    <mergeCell ref="A1:B1"/>
    <mergeCell ref="B2:B3"/>
    <mergeCell ref="A2:A3"/>
    <mergeCell ref="C3:D3"/>
    <mergeCell ref="G3:H3"/>
    <mergeCell ref="E3:F3"/>
    <mergeCell ref="I3:J3"/>
    <mergeCell ref="A67:A91"/>
    <mergeCell ref="A93:A117"/>
    <mergeCell ref="A119:A143"/>
    <mergeCell ref="A118:Z118"/>
    <mergeCell ref="W3:X3"/>
    <mergeCell ref="A45:Z45"/>
    <mergeCell ref="A66:Z66"/>
    <mergeCell ref="U3:V3"/>
    <mergeCell ref="A24:Z24"/>
    <mergeCell ref="A4:A23"/>
    <mergeCell ref="A25:A44"/>
    <mergeCell ref="A46:A65"/>
    <mergeCell ref="Y3:Z3"/>
    <mergeCell ref="K3:L3"/>
    <mergeCell ref="Q3:R3"/>
    <mergeCell ref="O3:P3"/>
    <mergeCell ref="S3:T3"/>
    <mergeCell ref="M3:N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7"/>
  <sheetViews>
    <sheetView zoomScale="70" zoomScaleNormal="70" workbookViewId="0">
      <pane xSplit="2" ySplit="2" topLeftCell="C126" activePane="bottomRight" state="frozen"/>
      <selection pane="topRight" activeCell="C1" sqref="C1"/>
      <selection pane="bottomLeft" activeCell="A3" sqref="A3"/>
      <selection pane="bottomRight" sqref="A1:C1"/>
    </sheetView>
  </sheetViews>
  <sheetFormatPr defaultRowHeight="14.25"/>
  <cols>
    <col min="1" max="1" width="5.125" customWidth="1"/>
    <col min="2" max="2" width="12.375" customWidth="1"/>
    <col min="3" max="3" width="24.25" customWidth="1"/>
    <col min="4" max="4" width="13.25" style="1" customWidth="1"/>
    <col min="5" max="5" width="15.125" style="8" customWidth="1"/>
    <col min="6" max="6" width="13.625" customWidth="1"/>
    <col min="7" max="7" width="15.125" customWidth="1"/>
    <col min="8" max="8" width="13.375" customWidth="1"/>
    <col min="9" max="9" width="15.125" customWidth="1"/>
    <col min="10" max="10" width="13" customWidth="1"/>
    <col min="11" max="11" width="15.125" customWidth="1"/>
    <col min="12" max="12" width="16.625" customWidth="1"/>
    <col min="13" max="13" width="15.125" bestFit="1" customWidth="1"/>
    <col min="14" max="14" width="14.25" customWidth="1"/>
    <col min="15" max="15" width="15.125" bestFit="1" customWidth="1"/>
    <col min="16" max="16" width="10.75" customWidth="1"/>
    <col min="17" max="17" width="15.125" customWidth="1"/>
    <col min="18" max="18" width="10" customWidth="1"/>
    <col min="19" max="19" width="15.125" bestFit="1" customWidth="1"/>
  </cols>
  <sheetData>
    <row r="1" spans="1:19" ht="30" customHeight="1" thickBot="1">
      <c r="A1" s="1806" t="s">
        <v>60</v>
      </c>
      <c r="B1" s="1806"/>
      <c r="C1" s="1806"/>
      <c r="D1" s="29"/>
      <c r="E1" s="30"/>
      <c r="F1" s="30"/>
      <c r="G1" s="30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s="59" customFormat="1" ht="84.75" customHeight="1" thickBot="1">
      <c r="A2" s="1787" t="s">
        <v>49</v>
      </c>
      <c r="B2" s="1788"/>
      <c r="C2" s="1257" t="s">
        <v>95</v>
      </c>
      <c r="D2" s="1792" t="s">
        <v>176</v>
      </c>
      <c r="E2" s="1793"/>
      <c r="F2" s="1773" t="s">
        <v>69</v>
      </c>
      <c r="G2" s="1774"/>
      <c r="H2" s="1785" t="s">
        <v>70</v>
      </c>
      <c r="I2" s="1786"/>
      <c r="J2" s="1783" t="s">
        <v>96</v>
      </c>
      <c r="K2" s="1784"/>
      <c r="L2" s="1769" t="s">
        <v>71</v>
      </c>
      <c r="M2" s="1770"/>
      <c r="N2" s="1781" t="s">
        <v>72</v>
      </c>
      <c r="O2" s="1782"/>
      <c r="P2" s="1798" t="s">
        <v>13</v>
      </c>
      <c r="Q2" s="1799"/>
      <c r="R2" s="1771" t="s">
        <v>14</v>
      </c>
      <c r="S2" s="1772"/>
    </row>
    <row r="3" spans="1:19" s="59" customFormat="1" ht="15" customHeight="1">
      <c r="A3" s="1789" t="s">
        <v>21</v>
      </c>
      <c r="B3" s="1775" t="s">
        <v>19</v>
      </c>
      <c r="C3" s="1258"/>
      <c r="D3" s="1259" t="s">
        <v>2</v>
      </c>
      <c r="E3" s="1260" t="s">
        <v>1</v>
      </c>
      <c r="F3" s="1261" t="s">
        <v>2</v>
      </c>
      <c r="G3" s="1262" t="s">
        <v>1</v>
      </c>
      <c r="H3" s="1263" t="s">
        <v>2</v>
      </c>
      <c r="I3" s="1264" t="s">
        <v>1</v>
      </c>
      <c r="J3" s="1265" t="s">
        <v>2</v>
      </c>
      <c r="K3" s="1266" t="s">
        <v>1</v>
      </c>
      <c r="L3" s="1267" t="s">
        <v>2</v>
      </c>
      <c r="M3" s="1268" t="s">
        <v>1</v>
      </c>
      <c r="N3" s="1269" t="s">
        <v>2</v>
      </c>
      <c r="O3" s="1270" t="s">
        <v>1</v>
      </c>
      <c r="P3" s="1271" t="s">
        <v>2</v>
      </c>
      <c r="Q3" s="1272" t="s">
        <v>1</v>
      </c>
      <c r="R3" s="1273" t="s">
        <v>2</v>
      </c>
      <c r="S3" s="1274" t="s">
        <v>1</v>
      </c>
    </row>
    <row r="4" spans="1:19" s="46" customFormat="1" ht="15">
      <c r="A4" s="1790"/>
      <c r="B4" s="1776"/>
      <c r="C4" s="265" t="s">
        <v>97</v>
      </c>
      <c r="D4" s="272" t="s">
        <v>3</v>
      </c>
      <c r="E4" s="273" t="s">
        <v>3</v>
      </c>
      <c r="F4" s="297">
        <v>439390.2</v>
      </c>
      <c r="G4" s="557">
        <v>7336.3</v>
      </c>
      <c r="H4" s="320">
        <v>413689.59999999998</v>
      </c>
      <c r="I4" s="321">
        <v>7117.8</v>
      </c>
      <c r="J4" s="312">
        <v>23991.200000000001</v>
      </c>
      <c r="K4" s="343">
        <v>235</v>
      </c>
      <c r="L4" s="355">
        <v>25698.3</v>
      </c>
      <c r="M4" s="356">
        <v>218.8</v>
      </c>
      <c r="N4" s="1019">
        <v>20384.400000000001</v>
      </c>
      <c r="O4" s="1020">
        <v>159.6</v>
      </c>
      <c r="P4" s="376">
        <v>5.9</v>
      </c>
      <c r="Q4" s="377">
        <v>3</v>
      </c>
      <c r="R4" s="1008">
        <v>4.5999999999999996</v>
      </c>
      <c r="S4" s="401">
        <v>2.2000000000000002</v>
      </c>
    </row>
    <row r="5" spans="1:19" s="46" customFormat="1" ht="12" customHeight="1">
      <c r="A5" s="1790"/>
      <c r="B5" s="1776"/>
      <c r="C5" s="266" t="s">
        <v>73</v>
      </c>
      <c r="D5" s="274"/>
      <c r="E5" s="275"/>
      <c r="F5" s="299"/>
      <c r="G5" s="558"/>
      <c r="H5" s="322"/>
      <c r="I5" s="323"/>
      <c r="J5" s="313"/>
      <c r="K5" s="344"/>
      <c r="L5" s="357"/>
      <c r="M5" s="358"/>
      <c r="N5" s="1021"/>
      <c r="O5" s="1022"/>
      <c r="P5" s="378"/>
      <c r="Q5" s="379"/>
      <c r="R5" s="1009"/>
      <c r="S5" s="402"/>
    </row>
    <row r="6" spans="1:19" s="46" customFormat="1" ht="15">
      <c r="A6" s="1790"/>
      <c r="B6" s="1776"/>
      <c r="C6" s="265" t="s">
        <v>74</v>
      </c>
      <c r="D6" s="276" t="s">
        <v>3</v>
      </c>
      <c r="E6" s="277" t="s">
        <v>3</v>
      </c>
      <c r="F6" s="297">
        <v>91.945237583999997</v>
      </c>
      <c r="G6" s="557">
        <v>90.771077180999995</v>
      </c>
      <c r="H6" s="320">
        <v>91.481542907999994</v>
      </c>
      <c r="I6" s="321">
        <v>91.855618215999996</v>
      </c>
      <c r="J6" s="312">
        <v>110.81488050599999</v>
      </c>
      <c r="K6" s="343">
        <v>76.447625243000005</v>
      </c>
      <c r="L6" s="355">
        <v>99.933502880999995</v>
      </c>
      <c r="M6" s="356">
        <v>65.587529975999999</v>
      </c>
      <c r="N6" s="1019">
        <v>93.979336384999996</v>
      </c>
      <c r="O6" s="1020">
        <v>61.149425287</v>
      </c>
      <c r="P6" s="376" t="s">
        <v>98</v>
      </c>
      <c r="Q6" s="377" t="s">
        <v>98</v>
      </c>
      <c r="R6" s="1008" t="s">
        <v>98</v>
      </c>
      <c r="S6" s="401" t="s">
        <v>98</v>
      </c>
    </row>
    <row r="7" spans="1:19" s="46" customFormat="1" ht="33" customHeight="1" thickBot="1">
      <c r="A7" s="1790"/>
      <c r="B7" s="1777"/>
      <c r="C7" s="1502" t="s">
        <v>178</v>
      </c>
      <c r="D7" s="1509" t="s">
        <v>3</v>
      </c>
      <c r="E7" s="1510" t="s">
        <v>3</v>
      </c>
      <c r="F7" s="522">
        <v>113.54300582400001</v>
      </c>
      <c r="G7" s="1511">
        <v>116.4</v>
      </c>
      <c r="H7" s="1512">
        <v>113.86150767700001</v>
      </c>
      <c r="I7" s="1513">
        <v>117.9</v>
      </c>
      <c r="J7" s="1514">
        <v>106.06845693299999</v>
      </c>
      <c r="K7" s="456">
        <v>105.1</v>
      </c>
      <c r="L7" s="1515">
        <v>108.59384903999999</v>
      </c>
      <c r="M7" s="1516">
        <v>81.5</v>
      </c>
      <c r="N7" s="1517">
        <v>107.44805338499999</v>
      </c>
      <c r="O7" s="1518">
        <v>73.2</v>
      </c>
      <c r="P7" s="1519" t="s">
        <v>98</v>
      </c>
      <c r="Q7" s="1520" t="s">
        <v>98</v>
      </c>
      <c r="R7" s="1521" t="s">
        <v>98</v>
      </c>
      <c r="S7" s="476" t="s">
        <v>98</v>
      </c>
    </row>
    <row r="8" spans="1:19" s="59" customFormat="1" ht="15" customHeight="1">
      <c r="A8" s="1790"/>
      <c r="B8" s="1810" t="s">
        <v>18</v>
      </c>
      <c r="C8" s="1258"/>
      <c r="D8" s="1259" t="s">
        <v>2</v>
      </c>
      <c r="E8" s="1260" t="s">
        <v>1</v>
      </c>
      <c r="F8" s="1261" t="s">
        <v>2</v>
      </c>
      <c r="G8" s="1262" t="s">
        <v>1</v>
      </c>
      <c r="H8" s="1263" t="s">
        <v>2</v>
      </c>
      <c r="I8" s="1264" t="s">
        <v>1</v>
      </c>
      <c r="J8" s="1265" t="s">
        <v>2</v>
      </c>
      <c r="K8" s="1266" t="s">
        <v>1</v>
      </c>
      <c r="L8" s="1267" t="s">
        <v>2</v>
      </c>
      <c r="M8" s="1268" t="s">
        <v>1</v>
      </c>
      <c r="N8" s="1269" t="s">
        <v>2</v>
      </c>
      <c r="O8" s="1270" t="s">
        <v>1</v>
      </c>
      <c r="P8" s="1271" t="s">
        <v>2</v>
      </c>
      <c r="Q8" s="1272" t="s">
        <v>1</v>
      </c>
      <c r="R8" s="1273" t="s">
        <v>2</v>
      </c>
      <c r="S8" s="1274" t="s">
        <v>1</v>
      </c>
    </row>
    <row r="9" spans="1:19" s="46" customFormat="1" ht="15">
      <c r="A9" s="1790"/>
      <c r="B9" s="1776"/>
      <c r="C9" s="265" t="s">
        <v>99</v>
      </c>
      <c r="D9" s="278">
        <v>43877</v>
      </c>
      <c r="E9" s="279">
        <v>545.4</v>
      </c>
      <c r="F9" s="297">
        <f t="shared" ref="F9:O9" si="0">F10-F4</f>
        <v>478984.2</v>
      </c>
      <c r="G9" s="557">
        <f t="shared" si="0"/>
        <v>7982.9000000000005</v>
      </c>
      <c r="H9" s="320">
        <f t="shared" si="0"/>
        <v>449922</v>
      </c>
      <c r="I9" s="321">
        <f t="shared" si="0"/>
        <v>7630.3</v>
      </c>
      <c r="J9" s="312">
        <f t="shared" si="0"/>
        <v>24875.8</v>
      </c>
      <c r="K9" s="343">
        <f t="shared" si="0"/>
        <v>262.5</v>
      </c>
      <c r="L9" s="355">
        <f t="shared" si="0"/>
        <v>29074.3</v>
      </c>
      <c r="M9" s="356">
        <f t="shared" si="0"/>
        <v>352.3</v>
      </c>
      <c r="N9" s="1019">
        <f t="shared" si="0"/>
        <v>23901.1</v>
      </c>
      <c r="O9" s="1020">
        <f t="shared" si="0"/>
        <v>312.10000000000002</v>
      </c>
      <c r="P9" s="380" t="s">
        <v>3</v>
      </c>
      <c r="Q9" s="381" t="s">
        <v>3</v>
      </c>
      <c r="R9" s="1010" t="s">
        <v>3</v>
      </c>
      <c r="S9" s="403" t="s">
        <v>3</v>
      </c>
    </row>
    <row r="10" spans="1:19" s="46" customFormat="1">
      <c r="A10" s="1790"/>
      <c r="B10" s="1776"/>
      <c r="C10" s="265" t="s">
        <v>100</v>
      </c>
      <c r="D10" s="278">
        <v>43877</v>
      </c>
      <c r="E10" s="279">
        <v>545.4</v>
      </c>
      <c r="F10" s="297">
        <v>918374.40000000002</v>
      </c>
      <c r="G10" s="557">
        <v>15319.2</v>
      </c>
      <c r="H10" s="320">
        <v>863611.6</v>
      </c>
      <c r="I10" s="321">
        <v>14748.1</v>
      </c>
      <c r="J10" s="312">
        <v>48867</v>
      </c>
      <c r="K10" s="343">
        <v>497.5</v>
      </c>
      <c r="L10" s="355">
        <v>54772.6</v>
      </c>
      <c r="M10" s="356">
        <v>571.1</v>
      </c>
      <c r="N10" s="1019">
        <v>44285.5</v>
      </c>
      <c r="O10" s="1020">
        <v>471.7</v>
      </c>
      <c r="P10" s="376">
        <v>6</v>
      </c>
      <c r="Q10" s="377">
        <v>3.7</v>
      </c>
      <c r="R10" s="1008">
        <v>4.8</v>
      </c>
      <c r="S10" s="401">
        <v>3.1</v>
      </c>
    </row>
    <row r="11" spans="1:19" s="46" customFormat="1" ht="12.75" customHeight="1">
      <c r="A11" s="1790"/>
      <c r="B11" s="1776"/>
      <c r="C11" s="266" t="s">
        <v>73</v>
      </c>
      <c r="D11" s="280"/>
      <c r="E11" s="281"/>
      <c r="F11" s="300"/>
      <c r="G11" s="559"/>
      <c r="H11" s="324"/>
      <c r="I11" s="325"/>
      <c r="J11" s="314"/>
      <c r="K11" s="345"/>
      <c r="L11" s="359"/>
      <c r="M11" s="360"/>
      <c r="N11" s="1023"/>
      <c r="O11" s="1024"/>
      <c r="P11" s="382"/>
      <c r="Q11" s="383"/>
      <c r="R11" s="1011"/>
      <c r="S11" s="404"/>
    </row>
    <row r="12" spans="1:19" s="46" customFormat="1" ht="15">
      <c r="A12" s="1790"/>
      <c r="B12" s="1776"/>
      <c r="C12" s="265" t="s">
        <v>74</v>
      </c>
      <c r="D12" s="270" t="s">
        <v>3</v>
      </c>
      <c r="E12" s="271" t="s">
        <v>3</v>
      </c>
      <c r="F12" s="301">
        <f t="shared" ref="F12:O12" si="1">F9/F4*100</f>
        <v>109.0111249636428</v>
      </c>
      <c r="G12" s="560">
        <f t="shared" si="1"/>
        <v>108.8137071820945</v>
      </c>
      <c r="H12" s="326">
        <f t="shared" si="1"/>
        <v>108.7583540896363</v>
      </c>
      <c r="I12" s="327">
        <f t="shared" si="1"/>
        <v>107.200258506842</v>
      </c>
      <c r="J12" s="315">
        <f t="shared" si="1"/>
        <v>103.68718530127711</v>
      </c>
      <c r="K12" s="347">
        <f t="shared" si="1"/>
        <v>111.70212765957446</v>
      </c>
      <c r="L12" s="361">
        <f t="shared" si="1"/>
        <v>113.13705575855212</v>
      </c>
      <c r="M12" s="362">
        <f t="shared" si="1"/>
        <v>161.01462522851918</v>
      </c>
      <c r="N12" s="1025">
        <f t="shared" si="1"/>
        <v>117.2519181334746</v>
      </c>
      <c r="O12" s="1026">
        <f t="shared" si="1"/>
        <v>195.55137844611531</v>
      </c>
      <c r="P12" s="384" t="s">
        <v>98</v>
      </c>
      <c r="Q12" s="385" t="s">
        <v>98</v>
      </c>
      <c r="R12" s="1012" t="s">
        <v>98</v>
      </c>
      <c r="S12" s="405" t="s">
        <v>98</v>
      </c>
    </row>
    <row r="13" spans="1:19" s="46" customFormat="1" ht="23.25" customHeight="1" thickBot="1">
      <c r="A13" s="1790"/>
      <c r="B13" s="1811"/>
      <c r="C13" s="1503" t="s">
        <v>178</v>
      </c>
      <c r="D13" s="1276">
        <v>113.05736997299999</v>
      </c>
      <c r="E13" s="1277">
        <v>98.768562114999995</v>
      </c>
      <c r="F13" s="1278">
        <v>114.584389188</v>
      </c>
      <c r="G13" s="1504">
        <v>114.9</v>
      </c>
      <c r="H13" s="1280">
        <v>115.297423572</v>
      </c>
      <c r="I13" s="1505">
        <v>116.5</v>
      </c>
      <c r="J13" s="1282">
        <v>104.763429695</v>
      </c>
      <c r="K13" s="717">
        <v>95.3</v>
      </c>
      <c r="L13" s="1284">
        <v>104.38821347699999</v>
      </c>
      <c r="M13" s="677">
        <v>83.7</v>
      </c>
      <c r="N13" s="1285">
        <v>103.59641714999999</v>
      </c>
      <c r="O13" s="1522">
        <v>85.2</v>
      </c>
      <c r="P13" s="1506" t="s">
        <v>98</v>
      </c>
      <c r="Q13" s="1507" t="s">
        <v>98</v>
      </c>
      <c r="R13" s="1508" t="s">
        <v>98</v>
      </c>
      <c r="S13" s="724" t="s">
        <v>98</v>
      </c>
    </row>
    <row r="14" spans="1:19" s="59" customFormat="1" ht="15" customHeight="1">
      <c r="A14" s="1790"/>
      <c r="B14" s="1810" t="s">
        <v>17</v>
      </c>
      <c r="C14" s="1258"/>
      <c r="D14" s="1259" t="s">
        <v>2</v>
      </c>
      <c r="E14" s="1260" t="s">
        <v>1</v>
      </c>
      <c r="F14" s="1261" t="s">
        <v>2</v>
      </c>
      <c r="G14" s="1262" t="s">
        <v>1</v>
      </c>
      <c r="H14" s="1263" t="s">
        <v>2</v>
      </c>
      <c r="I14" s="1264" t="s">
        <v>1</v>
      </c>
      <c r="J14" s="1265" t="s">
        <v>2</v>
      </c>
      <c r="K14" s="1266" t="s">
        <v>1</v>
      </c>
      <c r="L14" s="1267" t="s">
        <v>2</v>
      </c>
      <c r="M14" s="1268" t="s">
        <v>1</v>
      </c>
      <c r="N14" s="1269" t="s">
        <v>2</v>
      </c>
      <c r="O14" s="1270" t="s">
        <v>1</v>
      </c>
      <c r="P14" s="1271" t="s">
        <v>2</v>
      </c>
      <c r="Q14" s="1272" t="s">
        <v>1</v>
      </c>
      <c r="R14" s="1273" t="s">
        <v>2</v>
      </c>
      <c r="S14" s="1274" t="s">
        <v>1</v>
      </c>
    </row>
    <row r="15" spans="1:19" s="46" customFormat="1">
      <c r="A15" s="1790"/>
      <c r="B15" s="1776"/>
      <c r="C15" s="265" t="s">
        <v>101</v>
      </c>
      <c r="D15" s="278">
        <f t="shared" ref="D15:O15" si="2">D16-D10</f>
        <v>24443.600000000006</v>
      </c>
      <c r="E15" s="279">
        <f t="shared" si="2"/>
        <v>304.89999999999998</v>
      </c>
      <c r="F15" s="297">
        <f t="shared" si="2"/>
        <v>482317.1</v>
      </c>
      <c r="G15" s="557">
        <f t="shared" si="2"/>
        <v>7631</v>
      </c>
      <c r="H15" s="320">
        <f t="shared" si="2"/>
        <v>457721.1</v>
      </c>
      <c r="I15" s="321">
        <f t="shared" si="2"/>
        <v>7350.3000000000011</v>
      </c>
      <c r="J15" s="312">
        <f t="shared" si="2"/>
        <v>25238.5</v>
      </c>
      <c r="K15" s="343">
        <f t="shared" si="2"/>
        <v>334.6</v>
      </c>
      <c r="L15" s="355">
        <f t="shared" si="2"/>
        <v>24625.599999999999</v>
      </c>
      <c r="M15" s="356">
        <f t="shared" si="2"/>
        <v>280.79999999999995</v>
      </c>
      <c r="N15" s="1019">
        <f t="shared" si="2"/>
        <v>19372.699999999997</v>
      </c>
      <c r="O15" s="1020">
        <f t="shared" si="2"/>
        <v>237.3</v>
      </c>
      <c r="P15" s="376"/>
      <c r="Q15" s="377"/>
      <c r="R15" s="1008"/>
      <c r="S15" s="401"/>
    </row>
    <row r="16" spans="1:19" s="46" customFormat="1">
      <c r="A16" s="1790"/>
      <c r="B16" s="1776"/>
      <c r="C16" s="265" t="s">
        <v>102</v>
      </c>
      <c r="D16" s="278">
        <v>68320.600000000006</v>
      </c>
      <c r="E16" s="279">
        <v>850.3</v>
      </c>
      <c r="F16" s="297">
        <v>1400691.5</v>
      </c>
      <c r="G16" s="557">
        <v>22950.2</v>
      </c>
      <c r="H16" s="320">
        <v>1321332.7</v>
      </c>
      <c r="I16" s="321">
        <v>22098.400000000001</v>
      </c>
      <c r="J16" s="312">
        <v>74105.5</v>
      </c>
      <c r="K16" s="343">
        <v>832.1</v>
      </c>
      <c r="L16" s="355">
        <v>79398.2</v>
      </c>
      <c r="M16" s="356">
        <v>851.9</v>
      </c>
      <c r="N16" s="1019">
        <v>63658.2</v>
      </c>
      <c r="O16" s="1020">
        <v>709</v>
      </c>
      <c r="P16" s="376">
        <v>5.7</v>
      </c>
      <c r="Q16" s="377">
        <v>3.7</v>
      </c>
      <c r="R16" s="1008">
        <v>4.5</v>
      </c>
      <c r="S16" s="401">
        <v>3.1</v>
      </c>
    </row>
    <row r="17" spans="1:22" s="46" customFormat="1" ht="10.5" customHeight="1">
      <c r="A17" s="1790"/>
      <c r="B17" s="1776"/>
      <c r="C17" s="266" t="s">
        <v>73</v>
      </c>
      <c r="D17" s="274"/>
      <c r="E17" s="275"/>
      <c r="F17" s="299"/>
      <c r="G17" s="558"/>
      <c r="H17" s="322"/>
      <c r="I17" s="323"/>
      <c r="J17" s="313"/>
      <c r="K17" s="344"/>
      <c r="L17" s="357"/>
      <c r="M17" s="358"/>
      <c r="N17" s="1021"/>
      <c r="O17" s="1022"/>
      <c r="P17" s="378"/>
      <c r="Q17" s="379"/>
      <c r="R17" s="1009"/>
      <c r="S17" s="402"/>
    </row>
    <row r="18" spans="1:22" s="46" customFormat="1">
      <c r="A18" s="1790"/>
      <c r="B18" s="1776"/>
      <c r="C18" s="265" t="s">
        <v>74</v>
      </c>
      <c r="D18" s="282">
        <f t="shared" ref="D18:O18" si="3">D15/D9*100</f>
        <v>55.709369373475873</v>
      </c>
      <c r="E18" s="283">
        <f t="shared" si="3"/>
        <v>55.903923725705909</v>
      </c>
      <c r="F18" s="301">
        <f t="shared" si="3"/>
        <v>100.69582670994157</v>
      </c>
      <c r="G18" s="560">
        <f t="shared" si="3"/>
        <v>95.591827531348244</v>
      </c>
      <c r="H18" s="326">
        <f t="shared" si="3"/>
        <v>101.73343379519115</v>
      </c>
      <c r="I18" s="327">
        <f t="shared" si="3"/>
        <v>96.330419511683701</v>
      </c>
      <c r="J18" s="315">
        <f t="shared" si="3"/>
        <v>101.4580435604081</v>
      </c>
      <c r="K18" s="347">
        <f t="shared" si="3"/>
        <v>127.46666666666668</v>
      </c>
      <c r="L18" s="361">
        <f t="shared" si="3"/>
        <v>84.698857754098981</v>
      </c>
      <c r="M18" s="362">
        <f t="shared" si="3"/>
        <v>79.704797047970459</v>
      </c>
      <c r="N18" s="1025">
        <f t="shared" si="3"/>
        <v>81.053591675696921</v>
      </c>
      <c r="O18" s="1026">
        <f t="shared" si="3"/>
        <v>76.033322652995821</v>
      </c>
      <c r="P18" s="384" t="s">
        <v>98</v>
      </c>
      <c r="Q18" s="385" t="s">
        <v>98</v>
      </c>
      <c r="R18" s="1012" t="s">
        <v>98</v>
      </c>
      <c r="S18" s="405" t="s">
        <v>98</v>
      </c>
    </row>
    <row r="19" spans="1:22" s="46" customFormat="1" ht="26.25" customHeight="1" thickBot="1">
      <c r="A19" s="1790"/>
      <c r="B19" s="1811"/>
      <c r="C19" s="1503" t="s">
        <v>178</v>
      </c>
      <c r="D19" s="1276">
        <v>157.301158087</v>
      </c>
      <c r="E19" s="1277">
        <v>97.377462206999994</v>
      </c>
      <c r="F19" s="1278">
        <v>113.27184145299999</v>
      </c>
      <c r="G19" s="1504">
        <v>109.5</v>
      </c>
      <c r="H19" s="1280">
        <v>114.157139335</v>
      </c>
      <c r="I19" s="1505">
        <v>111.2</v>
      </c>
      <c r="J19" s="1282">
        <v>103.45003287500001</v>
      </c>
      <c r="K19" s="717">
        <v>97.1</v>
      </c>
      <c r="L19" s="1284">
        <v>100.328665964</v>
      </c>
      <c r="M19" s="677">
        <v>78.3</v>
      </c>
      <c r="N19" s="1285">
        <v>98.648694719000005</v>
      </c>
      <c r="O19" s="1286">
        <v>78</v>
      </c>
      <c r="P19" s="1506" t="s">
        <v>98</v>
      </c>
      <c r="Q19" s="1507" t="s">
        <v>98</v>
      </c>
      <c r="R19" s="1508" t="s">
        <v>98</v>
      </c>
      <c r="S19" s="724" t="s">
        <v>98</v>
      </c>
      <c r="V19" s="60"/>
    </row>
    <row r="20" spans="1:22" s="59" customFormat="1" ht="15" customHeight="1">
      <c r="A20" s="1790"/>
      <c r="B20" s="1810" t="s">
        <v>15</v>
      </c>
      <c r="C20" s="1258"/>
      <c r="D20" s="1259" t="s">
        <v>2</v>
      </c>
      <c r="E20" s="1260" t="s">
        <v>1</v>
      </c>
      <c r="F20" s="1261" t="s">
        <v>2</v>
      </c>
      <c r="G20" s="1262" t="s">
        <v>1</v>
      </c>
      <c r="H20" s="1263" t="s">
        <v>2</v>
      </c>
      <c r="I20" s="1264" t="s">
        <v>1</v>
      </c>
      <c r="J20" s="1265" t="s">
        <v>2</v>
      </c>
      <c r="K20" s="1266" t="s">
        <v>1</v>
      </c>
      <c r="L20" s="1267" t="s">
        <v>2</v>
      </c>
      <c r="M20" s="1268" t="s">
        <v>1</v>
      </c>
      <c r="N20" s="1269" t="s">
        <v>2</v>
      </c>
      <c r="O20" s="1270" t="s">
        <v>1</v>
      </c>
      <c r="P20" s="1271" t="s">
        <v>2</v>
      </c>
      <c r="Q20" s="1272" t="s">
        <v>1</v>
      </c>
      <c r="R20" s="1273" t="s">
        <v>2</v>
      </c>
      <c r="S20" s="1274" t="s">
        <v>1</v>
      </c>
    </row>
    <row r="21" spans="1:22" s="46" customFormat="1">
      <c r="A21" s="1790"/>
      <c r="B21" s="1776"/>
      <c r="C21" s="265" t="s">
        <v>103</v>
      </c>
      <c r="D21" s="278">
        <f t="shared" ref="D21:O21" si="4">D22-D16</f>
        <v>36797</v>
      </c>
      <c r="E21" s="279">
        <f t="shared" si="4"/>
        <v>564.20000000000005</v>
      </c>
      <c r="F21" s="297">
        <f t="shared" si="4"/>
        <v>502717.89999999991</v>
      </c>
      <c r="G21" s="557">
        <f t="shared" si="4"/>
        <v>7851.5999999999985</v>
      </c>
      <c r="H21" s="320">
        <f t="shared" si="4"/>
        <v>502163.10000000009</v>
      </c>
      <c r="I21" s="321">
        <f t="shared" si="4"/>
        <v>7873.5</v>
      </c>
      <c r="J21" s="312">
        <f t="shared" si="4"/>
        <v>17718.600000000006</v>
      </c>
      <c r="K21" s="343">
        <f t="shared" si="4"/>
        <v>264.60000000000002</v>
      </c>
      <c r="L21" s="355">
        <f t="shared" si="4"/>
        <v>588.60000000000582</v>
      </c>
      <c r="M21" s="356">
        <f t="shared" si="4"/>
        <v>-21.100000000000023</v>
      </c>
      <c r="N21" s="1019">
        <f t="shared" si="4"/>
        <v>-624.29999999999563</v>
      </c>
      <c r="O21" s="1020">
        <f t="shared" si="4"/>
        <v>-63.299999999999955</v>
      </c>
      <c r="P21" s="376" t="s">
        <v>98</v>
      </c>
      <c r="Q21" s="377" t="s">
        <v>98</v>
      </c>
      <c r="R21" s="1008" t="s">
        <v>98</v>
      </c>
      <c r="S21" s="401" t="s">
        <v>98</v>
      </c>
    </row>
    <row r="22" spans="1:22" s="46" customFormat="1">
      <c r="A22" s="1790"/>
      <c r="B22" s="1776"/>
      <c r="C22" s="265" t="s">
        <v>104</v>
      </c>
      <c r="D22" s="278">
        <v>105117.6</v>
      </c>
      <c r="E22" s="279">
        <v>1414.5</v>
      </c>
      <c r="F22" s="297">
        <v>1903409.4</v>
      </c>
      <c r="G22" s="557">
        <v>30801.8</v>
      </c>
      <c r="H22" s="320">
        <v>1823495.8</v>
      </c>
      <c r="I22" s="321">
        <v>29971.9</v>
      </c>
      <c r="J22" s="312">
        <v>91824.1</v>
      </c>
      <c r="K22" s="343">
        <v>1096.7</v>
      </c>
      <c r="L22" s="355">
        <v>79986.8</v>
      </c>
      <c r="M22" s="356">
        <v>830.8</v>
      </c>
      <c r="N22" s="1019">
        <v>63033.9</v>
      </c>
      <c r="O22" s="1020">
        <v>645.70000000000005</v>
      </c>
      <c r="P22" s="376">
        <v>4.2</v>
      </c>
      <c r="Q22" s="377">
        <v>2.7</v>
      </c>
      <c r="R22" s="1008">
        <v>3.3</v>
      </c>
      <c r="S22" s="401">
        <v>2.1</v>
      </c>
    </row>
    <row r="23" spans="1:22" s="46" customFormat="1" ht="11.25" customHeight="1">
      <c r="A23" s="1790"/>
      <c r="B23" s="1776"/>
      <c r="C23" s="266" t="s">
        <v>73</v>
      </c>
      <c r="D23" s="274"/>
      <c r="E23" s="275"/>
      <c r="F23" s="299"/>
      <c r="G23" s="558"/>
      <c r="H23" s="322"/>
      <c r="I23" s="323"/>
      <c r="J23" s="313"/>
      <c r="K23" s="344"/>
      <c r="L23" s="357"/>
      <c r="M23" s="358"/>
      <c r="N23" s="1021"/>
      <c r="O23" s="1022"/>
      <c r="P23" s="378"/>
      <c r="Q23" s="379"/>
      <c r="R23" s="1009"/>
      <c r="S23" s="402"/>
    </row>
    <row r="24" spans="1:22" s="46" customFormat="1" ht="19.5" customHeight="1" thickBot="1">
      <c r="A24" s="1791"/>
      <c r="B24" s="1811"/>
      <c r="C24" s="1275" t="s">
        <v>74</v>
      </c>
      <c r="D24" s="1276">
        <f t="shared" ref="D24:L24" si="5">D21/D15*100</f>
        <v>150.53838223502262</v>
      </c>
      <c r="E24" s="1277">
        <f t="shared" si="5"/>
        <v>185.04427681206957</v>
      </c>
      <c r="F24" s="1278">
        <f t="shared" si="5"/>
        <v>104.22974843728325</v>
      </c>
      <c r="G24" s="1279">
        <f t="shared" si="5"/>
        <v>102.89083999475821</v>
      </c>
      <c r="H24" s="1280">
        <f t="shared" si="5"/>
        <v>109.70940601165209</v>
      </c>
      <c r="I24" s="1281">
        <f t="shared" si="5"/>
        <v>107.11807681319128</v>
      </c>
      <c r="J24" s="1282">
        <f t="shared" si="5"/>
        <v>70.204647661311114</v>
      </c>
      <c r="K24" s="1283">
        <f t="shared" si="5"/>
        <v>79.079497907949786</v>
      </c>
      <c r="L24" s="1284">
        <f t="shared" si="5"/>
        <v>2.3901955688389558</v>
      </c>
      <c r="M24" s="680" t="s">
        <v>98</v>
      </c>
      <c r="N24" s="1285" t="s">
        <v>98</v>
      </c>
      <c r="O24" s="1286" t="s">
        <v>98</v>
      </c>
      <c r="P24" s="1287" t="s">
        <v>98</v>
      </c>
      <c r="Q24" s="1288" t="s">
        <v>98</v>
      </c>
      <c r="R24" s="1289" t="s">
        <v>98</v>
      </c>
      <c r="S24" s="1290" t="s">
        <v>98</v>
      </c>
    </row>
    <row r="25" spans="1:22" s="59" customFormat="1" ht="15" customHeight="1">
      <c r="A25" s="1807" t="s">
        <v>11</v>
      </c>
      <c r="B25" s="1778" t="s">
        <v>16</v>
      </c>
      <c r="C25" s="1167"/>
      <c r="D25" s="1161" t="s">
        <v>2</v>
      </c>
      <c r="E25" s="1162" t="s">
        <v>1</v>
      </c>
      <c r="F25" s="1168" t="s">
        <v>2</v>
      </c>
      <c r="G25" s="1169" t="s">
        <v>1</v>
      </c>
      <c r="H25" s="1158" t="s">
        <v>2</v>
      </c>
      <c r="I25" s="1159" t="s">
        <v>1</v>
      </c>
      <c r="J25" s="1170" t="s">
        <v>2</v>
      </c>
      <c r="K25" s="1171" t="s">
        <v>1</v>
      </c>
      <c r="L25" s="1172" t="s">
        <v>2</v>
      </c>
      <c r="M25" s="1173" t="s">
        <v>1</v>
      </c>
      <c r="N25" s="1174" t="s">
        <v>2</v>
      </c>
      <c r="O25" s="1175" t="s">
        <v>1</v>
      </c>
      <c r="P25" s="1176" t="s">
        <v>2</v>
      </c>
      <c r="Q25" s="1177" t="s">
        <v>1</v>
      </c>
      <c r="R25" s="1178" t="s">
        <v>2</v>
      </c>
      <c r="S25" s="1179" t="s">
        <v>1</v>
      </c>
    </row>
    <row r="26" spans="1:22" s="46" customFormat="1" ht="15">
      <c r="A26" s="1808"/>
      <c r="B26" s="1779"/>
      <c r="C26" s="267" t="s">
        <v>97</v>
      </c>
      <c r="D26" s="286" t="s">
        <v>3</v>
      </c>
      <c r="E26" s="287" t="s">
        <v>3</v>
      </c>
      <c r="F26" s="306">
        <v>453459.6</v>
      </c>
      <c r="G26" s="556">
        <v>7519.6</v>
      </c>
      <c r="H26" s="330">
        <v>440125.4</v>
      </c>
      <c r="I26" s="331">
        <v>7495.9</v>
      </c>
      <c r="J26" s="316">
        <v>22058.7</v>
      </c>
      <c r="K26" s="350">
        <v>266.89999999999998</v>
      </c>
      <c r="L26" s="366">
        <v>13382.2</v>
      </c>
      <c r="M26" s="367">
        <v>23.9</v>
      </c>
      <c r="N26" s="1029">
        <v>9760.5</v>
      </c>
      <c r="O26" s="1030">
        <v>9.5</v>
      </c>
      <c r="P26" s="388">
        <v>3</v>
      </c>
      <c r="Q26" s="389">
        <v>0.3</v>
      </c>
      <c r="R26" s="1007">
        <v>2.2000000000000002</v>
      </c>
      <c r="S26" s="409">
        <v>0.1</v>
      </c>
    </row>
    <row r="27" spans="1:22" s="46" customFormat="1" ht="12" customHeight="1">
      <c r="A27" s="1808"/>
      <c r="B27" s="1779"/>
      <c r="C27" s="268" t="s">
        <v>73</v>
      </c>
      <c r="D27" s="288"/>
      <c r="E27" s="289"/>
      <c r="F27" s="307"/>
      <c r="G27" s="562"/>
      <c r="H27" s="332"/>
      <c r="I27" s="333"/>
      <c r="J27" s="317"/>
      <c r="K27" s="351"/>
      <c r="L27" s="368"/>
      <c r="M27" s="369"/>
      <c r="N27" s="1031"/>
      <c r="O27" s="1032"/>
      <c r="P27" s="390"/>
      <c r="Q27" s="391"/>
      <c r="R27" s="1014"/>
      <c r="S27" s="410"/>
    </row>
    <row r="28" spans="1:22" s="46" customFormat="1" ht="15">
      <c r="A28" s="1808"/>
      <c r="B28" s="1779"/>
      <c r="C28" s="267" t="s">
        <v>74</v>
      </c>
      <c r="D28" s="284" t="s">
        <v>3</v>
      </c>
      <c r="E28" s="285" t="s">
        <v>3</v>
      </c>
      <c r="F28" s="308">
        <f t="shared" ref="F28:L28" si="6">F26/F21*100</f>
        <v>90.201602131135587</v>
      </c>
      <c r="G28" s="563">
        <f t="shared" si="6"/>
        <v>95.771562484079695</v>
      </c>
      <c r="H28" s="334">
        <f t="shared" si="6"/>
        <v>87.645906280250372</v>
      </c>
      <c r="I28" s="335">
        <f t="shared" si="6"/>
        <v>95.204165872864664</v>
      </c>
      <c r="J28" s="318">
        <f t="shared" si="6"/>
        <v>124.49459889607527</v>
      </c>
      <c r="K28" s="352">
        <f t="shared" si="6"/>
        <v>100.86923658352227</v>
      </c>
      <c r="L28" s="370">
        <f t="shared" si="6"/>
        <v>2273.5643900781292</v>
      </c>
      <c r="M28" s="371"/>
      <c r="N28" s="1033" t="s">
        <v>98</v>
      </c>
      <c r="O28" s="1034" t="s">
        <v>98</v>
      </c>
      <c r="P28" s="392" t="s">
        <v>98</v>
      </c>
      <c r="Q28" s="393" t="s">
        <v>98</v>
      </c>
      <c r="R28" s="1015" t="s">
        <v>98</v>
      </c>
      <c r="S28" s="411" t="s">
        <v>98</v>
      </c>
    </row>
    <row r="29" spans="1:22" s="46" customFormat="1" ht="16.5" customHeight="1" thickBot="1">
      <c r="A29" s="1808"/>
      <c r="B29" s="1780"/>
      <c r="C29" s="269" t="s">
        <v>179</v>
      </c>
      <c r="D29" s="1495" t="s">
        <v>3</v>
      </c>
      <c r="E29" s="1496" t="s">
        <v>3</v>
      </c>
      <c r="F29" s="1481">
        <f t="shared" ref="F29:O29" si="7">F26/F4*100</f>
        <v>103.20202862967814</v>
      </c>
      <c r="G29" s="1482">
        <f t="shared" si="7"/>
        <v>102.49853468369614</v>
      </c>
      <c r="H29" s="1483">
        <f t="shared" si="7"/>
        <v>106.39025008122032</v>
      </c>
      <c r="I29" s="1484">
        <f t="shared" si="7"/>
        <v>105.31203461743797</v>
      </c>
      <c r="J29" s="1485">
        <f t="shared" si="7"/>
        <v>91.944963153156152</v>
      </c>
      <c r="K29" s="1486">
        <f t="shared" si="7"/>
        <v>113.57446808510639</v>
      </c>
      <c r="L29" s="1487">
        <f t="shared" si="7"/>
        <v>52.074261721592485</v>
      </c>
      <c r="M29" s="1488">
        <f t="shared" si="7"/>
        <v>10.923217550274222</v>
      </c>
      <c r="N29" s="1489">
        <f t="shared" si="7"/>
        <v>47.882204038382284</v>
      </c>
      <c r="O29" s="1490">
        <f t="shared" si="7"/>
        <v>5.9523809523809526</v>
      </c>
      <c r="P29" s="1497" t="s">
        <v>98</v>
      </c>
      <c r="Q29" s="1498" t="s">
        <v>98</v>
      </c>
      <c r="R29" s="1499" t="s">
        <v>98</v>
      </c>
      <c r="S29" s="1500" t="s">
        <v>98</v>
      </c>
    </row>
    <row r="30" spans="1:22" s="46" customFormat="1" ht="15" customHeight="1">
      <c r="A30" s="1808"/>
      <c r="B30" s="1778" t="s">
        <v>115</v>
      </c>
      <c r="C30" s="1167"/>
      <c r="D30" s="1161" t="s">
        <v>2</v>
      </c>
      <c r="E30" s="1162" t="s">
        <v>1</v>
      </c>
      <c r="F30" s="1168" t="s">
        <v>2</v>
      </c>
      <c r="G30" s="1169" t="s">
        <v>1</v>
      </c>
      <c r="H30" s="1158" t="s">
        <v>2</v>
      </c>
      <c r="I30" s="1159" t="s">
        <v>1</v>
      </c>
      <c r="J30" s="1170" t="s">
        <v>2</v>
      </c>
      <c r="K30" s="1171" t="s">
        <v>1</v>
      </c>
      <c r="L30" s="1172" t="s">
        <v>2</v>
      </c>
      <c r="M30" s="1173" t="s">
        <v>1</v>
      </c>
      <c r="N30" s="1174" t="s">
        <v>2</v>
      </c>
      <c r="O30" s="1175" t="s">
        <v>1</v>
      </c>
      <c r="P30" s="1176" t="s">
        <v>2</v>
      </c>
      <c r="Q30" s="1177" t="s">
        <v>1</v>
      </c>
      <c r="R30" s="1178" t="s">
        <v>2</v>
      </c>
      <c r="S30" s="1179" t="s">
        <v>1</v>
      </c>
    </row>
    <row r="31" spans="1:22" s="46" customFormat="1" ht="15.75" customHeight="1">
      <c r="A31" s="1808"/>
      <c r="B31" s="1779"/>
      <c r="C31" s="267" t="s">
        <v>99</v>
      </c>
      <c r="D31" s="290">
        <v>43650.7</v>
      </c>
      <c r="E31" s="291">
        <v>419.07100000000003</v>
      </c>
      <c r="F31" s="306">
        <f t="shared" ref="F31:O31" si="8">F32-F26</f>
        <v>473881.70000000007</v>
      </c>
      <c r="G31" s="556">
        <f t="shared" si="8"/>
        <v>8327.1999999999989</v>
      </c>
      <c r="H31" s="330">
        <f t="shared" si="8"/>
        <v>442144.29999999993</v>
      </c>
      <c r="I31" s="331">
        <f t="shared" si="8"/>
        <v>7918.9</v>
      </c>
      <c r="J31" s="316">
        <f t="shared" si="8"/>
        <v>23495.499999999996</v>
      </c>
      <c r="K31" s="350">
        <f t="shared" si="8"/>
        <v>305.70000000000005</v>
      </c>
      <c r="L31" s="366">
        <f t="shared" si="8"/>
        <v>31695.8</v>
      </c>
      <c r="M31" s="367">
        <f t="shared" si="8"/>
        <v>408.40000000000003</v>
      </c>
      <c r="N31" s="1029">
        <f t="shared" si="8"/>
        <v>27295.1</v>
      </c>
      <c r="O31" s="1030">
        <f t="shared" si="8"/>
        <v>349.6</v>
      </c>
      <c r="P31" s="388" t="s">
        <v>3</v>
      </c>
      <c r="Q31" s="389" t="s">
        <v>98</v>
      </c>
      <c r="R31" s="1007" t="s">
        <v>3</v>
      </c>
      <c r="S31" s="409" t="s">
        <v>98</v>
      </c>
    </row>
    <row r="32" spans="1:22" s="46" customFormat="1" ht="16.5" customHeight="1">
      <c r="A32" s="1808"/>
      <c r="B32" s="1779"/>
      <c r="C32" s="267" t="s">
        <v>100</v>
      </c>
      <c r="D32" s="290">
        <v>43650.7</v>
      </c>
      <c r="E32" s="291">
        <v>419.07100000000003</v>
      </c>
      <c r="F32" s="306">
        <v>927341.3</v>
      </c>
      <c r="G32" s="556">
        <v>15846.8</v>
      </c>
      <c r="H32" s="330">
        <v>882269.7</v>
      </c>
      <c r="I32" s="331">
        <v>15414.8</v>
      </c>
      <c r="J32" s="316">
        <v>45554.2</v>
      </c>
      <c r="K32" s="350">
        <v>572.6</v>
      </c>
      <c r="L32" s="366">
        <v>45078</v>
      </c>
      <c r="M32" s="367">
        <v>432.3</v>
      </c>
      <c r="N32" s="1029">
        <v>37055.599999999999</v>
      </c>
      <c r="O32" s="1030">
        <v>359.1</v>
      </c>
      <c r="P32" s="388">
        <v>4.9000000000000004</v>
      </c>
      <c r="Q32" s="389">
        <v>2.7</v>
      </c>
      <c r="R32" s="1007">
        <v>4</v>
      </c>
      <c r="S32" s="409">
        <v>2.2999999999999998</v>
      </c>
    </row>
    <row r="33" spans="1:19" s="46" customFormat="1" ht="12" customHeight="1">
      <c r="A33" s="1808"/>
      <c r="B33" s="1779"/>
      <c r="C33" s="268" t="s">
        <v>73</v>
      </c>
      <c r="D33" s="288"/>
      <c r="E33" s="289"/>
      <c r="F33" s="307"/>
      <c r="G33" s="562"/>
      <c r="H33" s="332"/>
      <c r="I33" s="333"/>
      <c r="J33" s="317"/>
      <c r="K33" s="351"/>
      <c r="L33" s="368"/>
      <c r="M33" s="369"/>
      <c r="N33" s="1031"/>
      <c r="O33" s="1032"/>
      <c r="P33" s="390"/>
      <c r="Q33" s="391"/>
      <c r="R33" s="1014"/>
      <c r="S33" s="410"/>
    </row>
    <row r="34" spans="1:19" s="46" customFormat="1" ht="15">
      <c r="A34" s="1808"/>
      <c r="B34" s="1779"/>
      <c r="C34" s="267" t="s">
        <v>74</v>
      </c>
      <c r="D34" s="286" t="s">
        <v>3</v>
      </c>
      <c r="E34" s="287" t="s">
        <v>3</v>
      </c>
      <c r="F34" s="306">
        <f t="shared" ref="F34:O34" si="9">F31/F26*100</f>
        <v>104.50362060920094</v>
      </c>
      <c r="G34" s="556">
        <f t="shared" si="9"/>
        <v>110.73993297515823</v>
      </c>
      <c r="H34" s="330">
        <f t="shared" si="9"/>
        <v>100.45871017669053</v>
      </c>
      <c r="I34" s="331">
        <f t="shared" si="9"/>
        <v>105.64308488640457</v>
      </c>
      <c r="J34" s="316">
        <f t="shared" si="9"/>
        <v>106.51352980910025</v>
      </c>
      <c r="K34" s="350">
        <f t="shared" si="9"/>
        <v>114.53727988010493</v>
      </c>
      <c r="L34" s="366">
        <f t="shared" si="9"/>
        <v>236.8504431259434</v>
      </c>
      <c r="M34" s="367">
        <f t="shared" si="9"/>
        <v>1708.7866108786613</v>
      </c>
      <c r="N34" s="1029">
        <f t="shared" si="9"/>
        <v>279.64858357666105</v>
      </c>
      <c r="O34" s="1030">
        <f t="shared" si="9"/>
        <v>3680.0000000000005</v>
      </c>
      <c r="P34" s="388" t="s">
        <v>98</v>
      </c>
      <c r="Q34" s="389" t="s">
        <v>98</v>
      </c>
      <c r="R34" s="1007" t="s">
        <v>98</v>
      </c>
      <c r="S34" s="409" t="s">
        <v>98</v>
      </c>
    </row>
    <row r="35" spans="1:19" s="60" customFormat="1" ht="17.25" customHeight="1" thickBot="1">
      <c r="A35" s="1808"/>
      <c r="B35" s="1780"/>
      <c r="C35" s="269" t="s">
        <v>178</v>
      </c>
      <c r="D35" s="1501">
        <f>D32/D10*100</f>
        <v>99.484240034642283</v>
      </c>
      <c r="E35" s="296">
        <f t="shared" ref="E35:O35" si="10">E31/E9*100</f>
        <v>76.837367070040344</v>
      </c>
      <c r="F35" s="311">
        <f t="shared" si="10"/>
        <v>98.934724777978076</v>
      </c>
      <c r="G35" s="565">
        <f t="shared" si="10"/>
        <v>104.31296897117586</v>
      </c>
      <c r="H35" s="1255">
        <f t="shared" si="10"/>
        <v>98.271322584803585</v>
      </c>
      <c r="I35" s="1256">
        <f t="shared" si="10"/>
        <v>103.78228903188602</v>
      </c>
      <c r="J35" s="566">
        <f t="shared" si="10"/>
        <v>94.451233729166489</v>
      </c>
      <c r="K35" s="354">
        <f t="shared" si="10"/>
        <v>116.45714285714288</v>
      </c>
      <c r="L35" s="374">
        <f t="shared" si="10"/>
        <v>109.01655413887867</v>
      </c>
      <c r="M35" s="375">
        <f t="shared" si="10"/>
        <v>115.92392847005392</v>
      </c>
      <c r="N35" s="1037">
        <f t="shared" si="10"/>
        <v>114.20018325516399</v>
      </c>
      <c r="O35" s="1038">
        <f t="shared" si="10"/>
        <v>112.01537968599808</v>
      </c>
      <c r="P35" s="398" t="s">
        <v>98</v>
      </c>
      <c r="Q35" s="399" t="s">
        <v>98</v>
      </c>
      <c r="R35" s="1018" t="s">
        <v>98</v>
      </c>
      <c r="S35" s="414" t="s">
        <v>98</v>
      </c>
    </row>
    <row r="36" spans="1:19" s="46" customFormat="1" ht="15" customHeight="1">
      <c r="A36" s="1808"/>
      <c r="B36" s="1778" t="s">
        <v>144</v>
      </c>
      <c r="C36" s="1167"/>
      <c r="D36" s="1161" t="s">
        <v>2</v>
      </c>
      <c r="E36" s="1162" t="s">
        <v>1</v>
      </c>
      <c r="F36" s="1168" t="s">
        <v>2</v>
      </c>
      <c r="G36" s="1169" t="s">
        <v>1</v>
      </c>
      <c r="H36" s="1158" t="s">
        <v>2</v>
      </c>
      <c r="I36" s="1159" t="s">
        <v>1</v>
      </c>
      <c r="J36" s="1170" t="s">
        <v>2</v>
      </c>
      <c r="K36" s="1171" t="s">
        <v>1</v>
      </c>
      <c r="L36" s="1172" t="s">
        <v>2</v>
      </c>
      <c r="M36" s="1173" t="s">
        <v>1</v>
      </c>
      <c r="N36" s="1174" t="s">
        <v>2</v>
      </c>
      <c r="O36" s="1175" t="s">
        <v>1</v>
      </c>
      <c r="P36" s="1176" t="s">
        <v>2</v>
      </c>
      <c r="Q36" s="1177" t="s">
        <v>1</v>
      </c>
      <c r="R36" s="1178" t="s">
        <v>2</v>
      </c>
      <c r="S36" s="1179" t="s">
        <v>1</v>
      </c>
    </row>
    <row r="37" spans="1:19" s="46" customFormat="1" ht="19.5" customHeight="1">
      <c r="A37" s="1808"/>
      <c r="B37" s="1779"/>
      <c r="C37" s="267" t="s">
        <v>101</v>
      </c>
      <c r="D37" s="293">
        <v>20675.5</v>
      </c>
      <c r="E37" s="291">
        <v>252.7</v>
      </c>
      <c r="F37" s="306">
        <v>488333.4</v>
      </c>
      <c r="G37" s="556">
        <v>8280.2000000000007</v>
      </c>
      <c r="H37" s="330">
        <v>460472.8</v>
      </c>
      <c r="I37" s="331">
        <v>7775.8</v>
      </c>
      <c r="J37" s="316">
        <f t="shared" ref="J37:O37" si="11">J38-J32</f>
        <v>23582.800000000003</v>
      </c>
      <c r="K37" s="350">
        <f t="shared" si="11"/>
        <v>330.5</v>
      </c>
      <c r="L37" s="366">
        <f t="shared" si="11"/>
        <v>27875.100000000006</v>
      </c>
      <c r="M37" s="367">
        <f t="shared" si="11"/>
        <v>502.90000000000003</v>
      </c>
      <c r="N37" s="1029">
        <f t="shared" si="11"/>
        <v>22988.300000000003</v>
      </c>
      <c r="O37" s="1030">
        <f t="shared" si="11"/>
        <v>440.4</v>
      </c>
      <c r="P37" s="394" t="s">
        <v>98</v>
      </c>
      <c r="Q37" s="395" t="s">
        <v>98</v>
      </c>
      <c r="R37" s="1016" t="s">
        <v>98</v>
      </c>
      <c r="S37" s="409" t="s">
        <v>98</v>
      </c>
    </row>
    <row r="38" spans="1:19" s="46" customFormat="1" ht="18" customHeight="1">
      <c r="A38" s="1808"/>
      <c r="B38" s="1779"/>
      <c r="C38" s="267" t="s">
        <v>102</v>
      </c>
      <c r="D38" s="293">
        <v>64326.2</v>
      </c>
      <c r="E38" s="291">
        <v>671.8</v>
      </c>
      <c r="F38" s="306">
        <v>1415674.7</v>
      </c>
      <c r="G38" s="556">
        <v>24127</v>
      </c>
      <c r="H38" s="330">
        <v>1342742.5</v>
      </c>
      <c r="I38" s="331">
        <v>23190.6</v>
      </c>
      <c r="J38" s="316">
        <v>69137</v>
      </c>
      <c r="K38" s="350">
        <v>903.1</v>
      </c>
      <c r="L38" s="366">
        <v>72953.100000000006</v>
      </c>
      <c r="M38" s="367">
        <v>935.2</v>
      </c>
      <c r="N38" s="1029">
        <v>60043.9</v>
      </c>
      <c r="O38" s="1030">
        <v>799.5</v>
      </c>
      <c r="P38" s="388">
        <v>5.2</v>
      </c>
      <c r="Q38" s="389">
        <v>3.9</v>
      </c>
      <c r="R38" s="1007">
        <v>4.2</v>
      </c>
      <c r="S38" s="409">
        <v>3.3</v>
      </c>
    </row>
    <row r="39" spans="1:19" s="46" customFormat="1">
      <c r="A39" s="1808"/>
      <c r="B39" s="1779"/>
      <c r="C39" s="268" t="s">
        <v>73</v>
      </c>
      <c r="D39" s="288"/>
      <c r="E39" s="289"/>
      <c r="F39" s="307"/>
      <c r="G39" s="562"/>
      <c r="H39" s="332"/>
      <c r="I39" s="333"/>
      <c r="J39" s="317"/>
      <c r="K39" s="351"/>
      <c r="L39" s="368"/>
      <c r="M39" s="369"/>
      <c r="N39" s="1031"/>
      <c r="O39" s="1032"/>
      <c r="P39" s="390"/>
      <c r="Q39" s="391"/>
      <c r="R39" s="1014"/>
      <c r="S39" s="410"/>
    </row>
    <row r="40" spans="1:19" s="46" customFormat="1">
      <c r="A40" s="1808"/>
      <c r="B40" s="1779"/>
      <c r="C40" s="267" t="s">
        <v>74</v>
      </c>
      <c r="D40" s="293">
        <v>47.4</v>
      </c>
      <c r="E40" s="291">
        <v>60.3</v>
      </c>
      <c r="F40" s="306">
        <v>103</v>
      </c>
      <c r="G40" s="556">
        <v>99.4</v>
      </c>
      <c r="H40" s="330">
        <v>104.1</v>
      </c>
      <c r="I40" s="331">
        <v>98.2</v>
      </c>
      <c r="J40" s="316">
        <f t="shared" ref="J40:O40" si="12">J37/J31*100</f>
        <v>100.37156051158735</v>
      </c>
      <c r="K40" s="350">
        <f t="shared" si="12"/>
        <v>108.11252862283283</v>
      </c>
      <c r="L40" s="366">
        <f t="shared" si="12"/>
        <v>87.945721515153451</v>
      </c>
      <c r="M40" s="367">
        <f t="shared" si="12"/>
        <v>123.13907933398629</v>
      </c>
      <c r="N40" s="1029">
        <f t="shared" si="12"/>
        <v>84.221343757670809</v>
      </c>
      <c r="O40" s="1030">
        <f t="shared" si="12"/>
        <v>125.97254004576656</v>
      </c>
      <c r="P40" s="388" t="s">
        <v>98</v>
      </c>
      <c r="Q40" s="389" t="s">
        <v>98</v>
      </c>
      <c r="R40" s="1007" t="s">
        <v>98</v>
      </c>
      <c r="S40" s="409" t="s">
        <v>98</v>
      </c>
    </row>
    <row r="41" spans="1:19" s="46" customFormat="1" ht="17.25" customHeight="1" thickBot="1">
      <c r="A41" s="1808"/>
      <c r="B41" s="1780"/>
      <c r="C41" s="269" t="s">
        <v>179</v>
      </c>
      <c r="D41" s="295">
        <v>84.6</v>
      </c>
      <c r="E41" s="296">
        <v>82.9</v>
      </c>
      <c r="F41" s="311">
        <v>101.2</v>
      </c>
      <c r="G41" s="565">
        <v>108.5</v>
      </c>
      <c r="H41" s="1255">
        <f t="shared" ref="H41:O41" si="13">H37/H15*100</f>
        <v>100.60117394631799</v>
      </c>
      <c r="I41" s="1256">
        <f t="shared" si="13"/>
        <v>105.78887936546806</v>
      </c>
      <c r="J41" s="566">
        <f t="shared" si="13"/>
        <v>93.439784456287029</v>
      </c>
      <c r="K41" s="354">
        <f t="shared" si="13"/>
        <v>98.774656306037059</v>
      </c>
      <c r="L41" s="374">
        <f t="shared" si="13"/>
        <v>113.19561756870901</v>
      </c>
      <c r="M41" s="375">
        <f t="shared" si="13"/>
        <v>179.09544159544163</v>
      </c>
      <c r="N41" s="1037">
        <f t="shared" si="13"/>
        <v>118.66337681376373</v>
      </c>
      <c r="O41" s="1038">
        <f t="shared" si="13"/>
        <v>185.58786346396965</v>
      </c>
      <c r="P41" s="398" t="s">
        <v>98</v>
      </c>
      <c r="Q41" s="399" t="s">
        <v>98</v>
      </c>
      <c r="R41" s="1018" t="s">
        <v>98</v>
      </c>
      <c r="S41" s="414" t="s">
        <v>98</v>
      </c>
    </row>
    <row r="42" spans="1:19" s="46" customFormat="1" ht="15.75" customHeight="1">
      <c r="A42" s="1808"/>
      <c r="B42" s="1812" t="s">
        <v>158</v>
      </c>
      <c r="C42" s="1167"/>
      <c r="D42" s="1161" t="s">
        <v>2</v>
      </c>
      <c r="E42" s="1162" t="s">
        <v>1</v>
      </c>
      <c r="F42" s="1168" t="s">
        <v>2</v>
      </c>
      <c r="G42" s="1169" t="s">
        <v>1</v>
      </c>
      <c r="H42" s="1158" t="s">
        <v>2</v>
      </c>
      <c r="I42" s="1159" t="s">
        <v>1</v>
      </c>
      <c r="J42" s="1170" t="s">
        <v>2</v>
      </c>
      <c r="K42" s="1171" t="s">
        <v>1</v>
      </c>
      <c r="L42" s="1172" t="s">
        <v>2</v>
      </c>
      <c r="M42" s="1173" t="s">
        <v>1</v>
      </c>
      <c r="N42" s="1174" t="s">
        <v>2</v>
      </c>
      <c r="O42" s="1175" t="s">
        <v>1</v>
      </c>
      <c r="P42" s="1176" t="s">
        <v>2</v>
      </c>
      <c r="Q42" s="1177" t="s">
        <v>1</v>
      </c>
      <c r="R42" s="1178" t="s">
        <v>2</v>
      </c>
      <c r="S42" s="1179" t="s">
        <v>1</v>
      </c>
    </row>
    <row r="43" spans="1:19" s="46" customFormat="1" ht="17.25" customHeight="1">
      <c r="A43" s="1808"/>
      <c r="B43" s="1813"/>
      <c r="C43" s="267" t="s">
        <v>103</v>
      </c>
      <c r="D43" s="293">
        <f t="shared" ref="D43:O43" si="14">D44-D38</f>
        <v>29736.900000000009</v>
      </c>
      <c r="E43" s="291">
        <f t="shared" si="14"/>
        <v>338.90000000000009</v>
      </c>
      <c r="F43" s="306">
        <f t="shared" si="14"/>
        <v>517303.60000000009</v>
      </c>
      <c r="G43" s="556">
        <f t="shared" si="14"/>
        <v>7960.5</v>
      </c>
      <c r="H43" s="330">
        <f t="shared" si="14"/>
        <v>494257.80000000005</v>
      </c>
      <c r="I43" s="331">
        <f t="shared" si="14"/>
        <v>7708.6000000000022</v>
      </c>
      <c r="J43" s="316">
        <f t="shared" si="14"/>
        <v>23933.800000000003</v>
      </c>
      <c r="K43" s="350">
        <f t="shared" si="14"/>
        <v>317.99999999999989</v>
      </c>
      <c r="L43" s="366">
        <f t="shared" si="14"/>
        <v>22961.399999999994</v>
      </c>
      <c r="M43" s="367">
        <f t="shared" si="14"/>
        <v>252</v>
      </c>
      <c r="N43" s="1029">
        <f t="shared" si="14"/>
        <v>18821.499999999993</v>
      </c>
      <c r="O43" s="1030">
        <f t="shared" si="14"/>
        <v>183.39999999999998</v>
      </c>
      <c r="P43" s="394" t="s">
        <v>98</v>
      </c>
      <c r="Q43" s="395" t="s">
        <v>98</v>
      </c>
      <c r="R43" s="1016" t="s">
        <v>98</v>
      </c>
      <c r="S43" s="412" t="s">
        <v>98</v>
      </c>
    </row>
    <row r="44" spans="1:19" s="46" customFormat="1" ht="20.25" customHeight="1">
      <c r="A44" s="1808"/>
      <c r="B44" s="1813"/>
      <c r="C44" s="267" t="s">
        <v>104</v>
      </c>
      <c r="D44" s="293">
        <v>94063.1</v>
      </c>
      <c r="E44" s="291">
        <v>1010.7</v>
      </c>
      <c r="F44" s="306">
        <v>1932978.3</v>
      </c>
      <c r="G44" s="556">
        <v>32087.5</v>
      </c>
      <c r="H44" s="330">
        <v>1837000.3</v>
      </c>
      <c r="I44" s="331">
        <v>30899.200000000001</v>
      </c>
      <c r="J44" s="316">
        <v>93070.8</v>
      </c>
      <c r="K44" s="350">
        <v>1221.0999999999999</v>
      </c>
      <c r="L44" s="366">
        <v>95914.5</v>
      </c>
      <c r="M44" s="367">
        <v>1187.2</v>
      </c>
      <c r="N44" s="1029">
        <v>78865.399999999994</v>
      </c>
      <c r="O44" s="1030">
        <v>982.9</v>
      </c>
      <c r="P44" s="388">
        <v>5</v>
      </c>
      <c r="Q44" s="389">
        <v>3.7</v>
      </c>
      <c r="R44" s="1007">
        <v>4.0999999999999996</v>
      </c>
      <c r="S44" s="409">
        <v>3.1</v>
      </c>
    </row>
    <row r="45" spans="1:19" s="46" customFormat="1">
      <c r="A45" s="1808"/>
      <c r="B45" s="1813"/>
      <c r="C45" s="268" t="s">
        <v>73</v>
      </c>
      <c r="D45" s="288"/>
      <c r="E45" s="289"/>
      <c r="F45" s="307"/>
      <c r="G45" s="562"/>
      <c r="H45" s="332"/>
      <c r="I45" s="333"/>
      <c r="J45" s="317"/>
      <c r="K45" s="351"/>
      <c r="L45" s="368"/>
      <c r="M45" s="369"/>
      <c r="N45" s="1031"/>
      <c r="O45" s="1032"/>
      <c r="P45" s="390"/>
      <c r="Q45" s="391"/>
      <c r="R45" s="1014"/>
      <c r="S45" s="410"/>
    </row>
    <row r="46" spans="1:19" s="46" customFormat="1" ht="15.75" customHeight="1">
      <c r="A46" s="1808"/>
      <c r="B46" s="1813"/>
      <c r="C46" s="267" t="s">
        <v>74</v>
      </c>
      <c r="D46" s="293">
        <f t="shared" ref="D46:O46" si="15">D43/D37*100</f>
        <v>143.82675146913019</v>
      </c>
      <c r="E46" s="291">
        <f t="shared" si="15"/>
        <v>134.11159477641476</v>
      </c>
      <c r="F46" s="306">
        <f t="shared" si="15"/>
        <v>105.93246335392993</v>
      </c>
      <c r="G46" s="556">
        <f t="shared" si="15"/>
        <v>96.138982150189605</v>
      </c>
      <c r="H46" s="330">
        <f t="shared" si="15"/>
        <v>107.3370240326899</v>
      </c>
      <c r="I46" s="331">
        <f t="shared" si="15"/>
        <v>99.135780241261372</v>
      </c>
      <c r="J46" s="316">
        <f t="shared" si="15"/>
        <v>101.48837288193089</v>
      </c>
      <c r="K46" s="350">
        <f t="shared" si="15"/>
        <v>96.217851739788159</v>
      </c>
      <c r="L46" s="366">
        <f t="shared" si="15"/>
        <v>82.372439919498007</v>
      </c>
      <c r="M46" s="367">
        <f t="shared" si="15"/>
        <v>50.109365679061433</v>
      </c>
      <c r="N46" s="1029">
        <f t="shared" si="15"/>
        <v>81.874257774607045</v>
      </c>
      <c r="O46" s="1030">
        <f t="shared" si="15"/>
        <v>41.643960036330604</v>
      </c>
      <c r="P46" s="388" t="s">
        <v>98</v>
      </c>
      <c r="Q46" s="389" t="s">
        <v>98</v>
      </c>
      <c r="R46" s="1007" t="s">
        <v>98</v>
      </c>
      <c r="S46" s="409" t="s">
        <v>98</v>
      </c>
    </row>
    <row r="47" spans="1:19" s="46" customFormat="1" ht="18" customHeight="1" thickBot="1">
      <c r="A47" s="1809"/>
      <c r="B47" s="1814"/>
      <c r="C47" s="269" t="s">
        <v>178</v>
      </c>
      <c r="D47" s="295">
        <f t="shared" ref="D47:K47" si="16">D43/D21*100</f>
        <v>80.813381525667879</v>
      </c>
      <c r="E47" s="296">
        <f t="shared" si="16"/>
        <v>60.067352002835882</v>
      </c>
      <c r="F47" s="311">
        <f t="shared" si="16"/>
        <v>102.9013687398042</v>
      </c>
      <c r="G47" s="565">
        <f t="shared" si="16"/>
        <v>101.3869784502522</v>
      </c>
      <c r="H47" s="1255">
        <f t="shared" si="16"/>
        <v>98.425750518108543</v>
      </c>
      <c r="I47" s="1256">
        <f t="shared" si="16"/>
        <v>97.90563281894967</v>
      </c>
      <c r="J47" s="566">
        <f t="shared" si="16"/>
        <v>135.07726344067811</v>
      </c>
      <c r="K47" s="354">
        <f t="shared" si="16"/>
        <v>120.18140589569155</v>
      </c>
      <c r="L47" s="374" t="s">
        <v>98</v>
      </c>
      <c r="M47" s="375" t="s">
        <v>98</v>
      </c>
      <c r="N47" s="1037" t="s">
        <v>98</v>
      </c>
      <c r="O47" s="1038" t="s">
        <v>98</v>
      </c>
      <c r="P47" s="398" t="s">
        <v>98</v>
      </c>
      <c r="Q47" s="399" t="s">
        <v>98</v>
      </c>
      <c r="R47" s="1018" t="s">
        <v>98</v>
      </c>
      <c r="S47" s="414" t="s">
        <v>98</v>
      </c>
    </row>
    <row r="48" spans="1:19" s="59" customFormat="1" ht="15" customHeight="1">
      <c r="A48" s="1815" t="s">
        <v>153</v>
      </c>
      <c r="B48" s="1795" t="s">
        <v>160</v>
      </c>
      <c r="C48" s="1167"/>
      <c r="D48" s="1161" t="s">
        <v>2</v>
      </c>
      <c r="E48" s="1162" t="s">
        <v>1</v>
      </c>
      <c r="F48" s="1168" t="s">
        <v>2</v>
      </c>
      <c r="G48" s="1169" t="s">
        <v>1</v>
      </c>
      <c r="H48" s="1158" t="s">
        <v>2</v>
      </c>
      <c r="I48" s="1159" t="s">
        <v>1</v>
      </c>
      <c r="J48" s="1170" t="s">
        <v>2</v>
      </c>
      <c r="K48" s="1171" t="s">
        <v>1</v>
      </c>
      <c r="L48" s="1172" t="s">
        <v>2</v>
      </c>
      <c r="M48" s="1173" t="s">
        <v>1</v>
      </c>
      <c r="N48" s="1174" t="s">
        <v>2</v>
      </c>
      <c r="O48" s="1175" t="s">
        <v>1</v>
      </c>
      <c r="P48" s="1176" t="s">
        <v>2</v>
      </c>
      <c r="Q48" s="1177" t="s">
        <v>1</v>
      </c>
      <c r="R48" s="1178" t="s">
        <v>2</v>
      </c>
      <c r="S48" s="1179" t="s">
        <v>1</v>
      </c>
    </row>
    <row r="49" spans="1:19" s="46" customFormat="1" ht="15">
      <c r="A49" s="1790"/>
      <c r="B49" s="1796"/>
      <c r="C49" s="267" t="s">
        <v>97</v>
      </c>
      <c r="D49" s="292">
        <v>14797.6</v>
      </c>
      <c r="E49" s="287" t="s">
        <v>3</v>
      </c>
      <c r="F49" s="306">
        <v>457778.6</v>
      </c>
      <c r="G49" s="556">
        <v>7462.1</v>
      </c>
      <c r="H49" s="330">
        <v>434978.4</v>
      </c>
      <c r="I49" s="331">
        <v>7291.3</v>
      </c>
      <c r="J49" s="316">
        <v>21020.9</v>
      </c>
      <c r="K49" s="350">
        <v>164.8</v>
      </c>
      <c r="L49" s="366">
        <v>22827.200000000001</v>
      </c>
      <c r="M49" s="367">
        <v>170.8</v>
      </c>
      <c r="N49" s="1029">
        <v>18280.400000000001</v>
      </c>
      <c r="O49" s="1030">
        <v>126.2</v>
      </c>
      <c r="P49" s="388">
        <v>5</v>
      </c>
      <c r="Q49" s="389">
        <v>2.2999999999999998</v>
      </c>
      <c r="R49" s="1007">
        <v>4</v>
      </c>
      <c r="S49" s="409">
        <v>1.7</v>
      </c>
    </row>
    <row r="50" spans="1:19" s="46" customFormat="1" ht="12" customHeight="1">
      <c r="A50" s="1790"/>
      <c r="B50" s="1796"/>
      <c r="C50" s="268" t="s">
        <v>73</v>
      </c>
      <c r="D50" s="288"/>
      <c r="E50" s="289"/>
      <c r="F50" s="307"/>
      <c r="G50" s="562"/>
      <c r="H50" s="332"/>
      <c r="I50" s="333"/>
      <c r="J50" s="317"/>
      <c r="K50" s="351"/>
      <c r="L50" s="368"/>
      <c r="M50" s="369"/>
      <c r="N50" s="1031"/>
      <c r="O50" s="1032"/>
      <c r="P50" s="390"/>
      <c r="Q50" s="391"/>
      <c r="R50" s="1014"/>
      <c r="S50" s="410"/>
    </row>
    <row r="51" spans="1:19" s="46" customFormat="1" ht="15">
      <c r="A51" s="1790"/>
      <c r="B51" s="1796"/>
      <c r="C51" s="267" t="s">
        <v>74</v>
      </c>
      <c r="D51" s="284" t="s">
        <v>3</v>
      </c>
      <c r="E51" s="285" t="s">
        <v>3</v>
      </c>
      <c r="F51" s="308">
        <f t="shared" ref="F51:O51" si="17">(F49/F43)*100</f>
        <v>88.493217522553465</v>
      </c>
      <c r="G51" s="563">
        <f t="shared" si="17"/>
        <v>93.739086740782625</v>
      </c>
      <c r="H51" s="334">
        <f t="shared" si="17"/>
        <v>88.00638047593786</v>
      </c>
      <c r="I51" s="335">
        <f t="shared" si="17"/>
        <v>94.586565653944916</v>
      </c>
      <c r="J51" s="318">
        <f t="shared" si="17"/>
        <v>87.829345945900769</v>
      </c>
      <c r="K51" s="352">
        <f t="shared" si="17"/>
        <v>51.823899371069203</v>
      </c>
      <c r="L51" s="370">
        <f t="shared" si="17"/>
        <v>99.415540864233037</v>
      </c>
      <c r="M51" s="371">
        <f t="shared" si="17"/>
        <v>67.777777777777786</v>
      </c>
      <c r="N51" s="1033">
        <f t="shared" si="17"/>
        <v>97.12509629944482</v>
      </c>
      <c r="O51" s="1034">
        <f t="shared" si="17"/>
        <v>68.811341330425307</v>
      </c>
      <c r="P51" s="392" t="s">
        <v>98</v>
      </c>
      <c r="Q51" s="393" t="s">
        <v>98</v>
      </c>
      <c r="R51" s="1015" t="s">
        <v>98</v>
      </c>
      <c r="S51" s="411" t="s">
        <v>98</v>
      </c>
    </row>
    <row r="52" spans="1:19" s="46" customFormat="1" ht="27.75" customHeight="1" thickBot="1">
      <c r="A52" s="1790"/>
      <c r="B52" s="1797"/>
      <c r="C52" s="269" t="s">
        <v>178</v>
      </c>
      <c r="D52" s="1495" t="s">
        <v>3</v>
      </c>
      <c r="E52" s="1496" t="s">
        <v>3</v>
      </c>
      <c r="F52" s="1481">
        <f t="shared" ref="F52:O52" si="18">(F49/F26)*100</f>
        <v>100.95245530142046</v>
      </c>
      <c r="G52" s="1482">
        <f t="shared" si="18"/>
        <v>99.235331666578006</v>
      </c>
      <c r="H52" s="1483">
        <f t="shared" si="18"/>
        <v>98.830560562966824</v>
      </c>
      <c r="I52" s="1484">
        <f t="shared" si="18"/>
        <v>97.270507877639773</v>
      </c>
      <c r="J52" s="1485">
        <f t="shared" si="18"/>
        <v>95.295280320236458</v>
      </c>
      <c r="K52" s="1486">
        <f t="shared" si="18"/>
        <v>61.745972274260033</v>
      </c>
      <c r="L52" s="1487">
        <f t="shared" si="18"/>
        <v>170.57882859320591</v>
      </c>
      <c r="M52" s="1488">
        <f t="shared" si="18"/>
        <v>714.6443514644352</v>
      </c>
      <c r="N52" s="1489">
        <f t="shared" si="18"/>
        <v>187.28958557450952</v>
      </c>
      <c r="O52" s="1490">
        <f t="shared" si="18"/>
        <v>1328.421052631579</v>
      </c>
      <c r="P52" s="1497" t="s">
        <v>98</v>
      </c>
      <c r="Q52" s="1498" t="s">
        <v>98</v>
      </c>
      <c r="R52" s="1499" t="s">
        <v>98</v>
      </c>
      <c r="S52" s="1500" t="s">
        <v>98</v>
      </c>
    </row>
    <row r="53" spans="1:19" s="59" customFormat="1" ht="15">
      <c r="A53" s="1790"/>
      <c r="B53" s="1795" t="s">
        <v>177</v>
      </c>
      <c r="C53" s="1167"/>
      <c r="D53" s="1477" t="s">
        <v>2</v>
      </c>
      <c r="E53" s="1478" t="s">
        <v>1</v>
      </c>
      <c r="F53" s="1168" t="s">
        <v>2</v>
      </c>
      <c r="G53" s="1169" t="s">
        <v>1</v>
      </c>
      <c r="H53" s="1158" t="s">
        <v>2</v>
      </c>
      <c r="I53" s="1159" t="s">
        <v>1</v>
      </c>
      <c r="J53" s="1170" t="s">
        <v>2</v>
      </c>
      <c r="K53" s="1171" t="s">
        <v>1</v>
      </c>
      <c r="L53" s="1172" t="s">
        <v>2</v>
      </c>
      <c r="M53" s="1173" t="s">
        <v>1</v>
      </c>
      <c r="N53" s="1174" t="s">
        <v>2</v>
      </c>
      <c r="O53" s="1175" t="s">
        <v>1</v>
      </c>
      <c r="P53" s="1176" t="s">
        <v>2</v>
      </c>
      <c r="Q53" s="1177" t="s">
        <v>1</v>
      </c>
      <c r="R53" s="1178" t="s">
        <v>2</v>
      </c>
      <c r="S53" s="1179" t="s">
        <v>1</v>
      </c>
    </row>
    <row r="54" spans="1:19" s="59" customFormat="1" ht="15" customHeight="1">
      <c r="A54" s="1790"/>
      <c r="B54" s="1796"/>
      <c r="C54" s="267" t="s">
        <v>99</v>
      </c>
      <c r="D54" s="1082">
        <f>D55-D49</f>
        <v>19655.200000000004</v>
      </c>
      <c r="E54" s="1079">
        <v>410</v>
      </c>
      <c r="F54" s="309">
        <f t="shared" ref="F54:O54" si="19">F55-F49</f>
        <v>498933.20000000007</v>
      </c>
      <c r="G54" s="564">
        <f t="shared" si="19"/>
        <v>7388.9</v>
      </c>
      <c r="H54" s="336">
        <f t="shared" si="19"/>
        <v>471136.69999999995</v>
      </c>
      <c r="I54" s="337">
        <f t="shared" si="19"/>
        <v>7147.4000000000005</v>
      </c>
      <c r="J54" s="319">
        <f t="shared" si="19"/>
        <v>26387.699999999997</v>
      </c>
      <c r="K54" s="353">
        <f t="shared" si="19"/>
        <v>276.8</v>
      </c>
      <c r="L54" s="372">
        <f t="shared" si="19"/>
        <v>27748.499999999996</v>
      </c>
      <c r="M54" s="373">
        <f t="shared" si="19"/>
        <v>241.59999999999997</v>
      </c>
      <c r="N54" s="1035">
        <f t="shared" si="19"/>
        <v>23528</v>
      </c>
      <c r="O54" s="1036">
        <f t="shared" si="19"/>
        <v>209.7</v>
      </c>
      <c r="P54" s="396">
        <v>5.3</v>
      </c>
      <c r="Q54" s="397">
        <v>2.8</v>
      </c>
      <c r="R54" s="1017">
        <v>4.4000000000000004</v>
      </c>
      <c r="S54" s="413">
        <v>2.2999999999999998</v>
      </c>
    </row>
    <row r="55" spans="1:19" s="46" customFormat="1" ht="15.75" customHeight="1">
      <c r="A55" s="1790"/>
      <c r="B55" s="1796"/>
      <c r="C55" s="267" t="s">
        <v>100</v>
      </c>
      <c r="D55" s="1082">
        <v>34452.800000000003</v>
      </c>
      <c r="E55" s="1080">
        <v>410</v>
      </c>
      <c r="F55" s="306">
        <v>956711.8</v>
      </c>
      <c r="G55" s="556">
        <v>14851</v>
      </c>
      <c r="H55" s="330">
        <v>906115.1</v>
      </c>
      <c r="I55" s="331">
        <v>14438.7</v>
      </c>
      <c r="J55" s="316">
        <v>47408.6</v>
      </c>
      <c r="K55" s="350">
        <v>441.6</v>
      </c>
      <c r="L55" s="366">
        <v>50575.7</v>
      </c>
      <c r="M55" s="367">
        <v>412.4</v>
      </c>
      <c r="N55" s="1029">
        <v>41808.400000000001</v>
      </c>
      <c r="O55" s="1030">
        <v>335.9</v>
      </c>
      <c r="P55" s="388" t="s">
        <v>98</v>
      </c>
      <c r="Q55" s="389" t="s">
        <v>98</v>
      </c>
      <c r="R55" s="1007"/>
      <c r="S55" s="409"/>
    </row>
    <row r="56" spans="1:19" s="46" customFormat="1" ht="12" customHeight="1">
      <c r="A56" s="1790"/>
      <c r="B56" s="1796"/>
      <c r="C56" s="268" t="s">
        <v>73</v>
      </c>
      <c r="D56" s="1082"/>
      <c r="E56" s="1081"/>
      <c r="F56" s="307"/>
      <c r="G56" s="562"/>
      <c r="H56" s="332"/>
      <c r="I56" s="333"/>
      <c r="J56" s="317"/>
      <c r="K56" s="351"/>
      <c r="L56" s="368"/>
      <c r="M56" s="369"/>
      <c r="N56" s="1031"/>
      <c r="O56" s="1032"/>
      <c r="P56" s="390"/>
      <c r="Q56" s="391"/>
      <c r="R56" s="1014"/>
      <c r="S56" s="410"/>
    </row>
    <row r="57" spans="1:19" s="46" customFormat="1" ht="18" customHeight="1">
      <c r="A57" s="1790"/>
      <c r="B57" s="1796"/>
      <c r="C57" s="267" t="s">
        <v>74</v>
      </c>
      <c r="D57" s="294">
        <f>D54/D49*100</f>
        <v>132.82694490998543</v>
      </c>
      <c r="E57" s="285" t="s">
        <v>3</v>
      </c>
      <c r="F57" s="308">
        <f t="shared" ref="F57:O57" si="20">F54/F49*100</f>
        <v>108.99006637706528</v>
      </c>
      <c r="G57" s="563">
        <f t="shared" si="20"/>
        <v>99.01904289677168</v>
      </c>
      <c r="H57" s="334">
        <f t="shared" si="20"/>
        <v>108.3126656404088</v>
      </c>
      <c r="I57" s="335">
        <f t="shared" si="20"/>
        <v>98.026415042585</v>
      </c>
      <c r="J57" s="318">
        <f t="shared" si="20"/>
        <v>125.5307812700693</v>
      </c>
      <c r="K57" s="352">
        <f t="shared" si="20"/>
        <v>167.96116504854368</v>
      </c>
      <c r="L57" s="370">
        <f t="shared" si="20"/>
        <v>121.55892969790423</v>
      </c>
      <c r="M57" s="371">
        <f t="shared" si="20"/>
        <v>141.45199063231848</v>
      </c>
      <c r="N57" s="1033">
        <f t="shared" si="20"/>
        <v>128.70615522636265</v>
      </c>
      <c r="O57" s="1034">
        <f t="shared" si="20"/>
        <v>166.1648177496038</v>
      </c>
      <c r="P57" s="392" t="s">
        <v>98</v>
      </c>
      <c r="Q57" s="393" t="s">
        <v>98</v>
      </c>
      <c r="R57" s="1015" t="s">
        <v>98</v>
      </c>
      <c r="S57" s="411" t="s">
        <v>98</v>
      </c>
    </row>
    <row r="58" spans="1:19" s="46" customFormat="1" ht="17.25" customHeight="1" thickBot="1">
      <c r="A58" s="1790"/>
      <c r="B58" s="1797"/>
      <c r="C58" s="269" t="s">
        <v>178</v>
      </c>
      <c r="D58" s="1479">
        <f>D54/D31*100</f>
        <v>45.02837296996384</v>
      </c>
      <c r="E58" s="1480">
        <f>E55/E31*100</f>
        <v>97.835450317487954</v>
      </c>
      <c r="F58" s="1481">
        <f t="shared" ref="F58:O58" si="21">F54/F31*100</f>
        <v>105.28644596320136</v>
      </c>
      <c r="G58" s="1482">
        <f t="shared" si="21"/>
        <v>88.732106830627345</v>
      </c>
      <c r="H58" s="1483">
        <f t="shared" si="21"/>
        <v>106.55722577448132</v>
      </c>
      <c r="I58" s="1484">
        <f t="shared" si="21"/>
        <v>90.25748525679073</v>
      </c>
      <c r="J58" s="1485">
        <f t="shared" si="21"/>
        <v>112.30959119831458</v>
      </c>
      <c r="K58" s="1486">
        <f t="shared" si="21"/>
        <v>90.546287209682689</v>
      </c>
      <c r="L58" s="1487">
        <f t="shared" si="21"/>
        <v>87.546299509714203</v>
      </c>
      <c r="M58" s="1488">
        <f t="shared" si="21"/>
        <v>59.157688540646411</v>
      </c>
      <c r="N58" s="1489">
        <f t="shared" si="21"/>
        <v>86.198621730640298</v>
      </c>
      <c r="O58" s="1490">
        <f t="shared" si="21"/>
        <v>59.982837528604115</v>
      </c>
      <c r="P58" s="1491" t="s">
        <v>98</v>
      </c>
      <c r="Q58" s="1492" t="s">
        <v>98</v>
      </c>
      <c r="R58" s="1493" t="s">
        <v>98</v>
      </c>
      <c r="S58" s="1494" t="s">
        <v>98</v>
      </c>
    </row>
    <row r="59" spans="1:19" s="46" customFormat="1" ht="15.75" customHeight="1">
      <c r="A59" s="1790"/>
      <c r="B59" s="1795" t="s">
        <v>185</v>
      </c>
      <c r="C59" s="1167"/>
      <c r="D59" s="1161" t="s">
        <v>2</v>
      </c>
      <c r="E59" s="1162" t="s">
        <v>1</v>
      </c>
      <c r="F59" s="1168" t="s">
        <v>2</v>
      </c>
      <c r="G59" s="1169" t="s">
        <v>1</v>
      </c>
      <c r="H59" s="1158" t="s">
        <v>2</v>
      </c>
      <c r="I59" s="1159" t="s">
        <v>1</v>
      </c>
      <c r="J59" s="1170" t="s">
        <v>2</v>
      </c>
      <c r="K59" s="1171" t="s">
        <v>1</v>
      </c>
      <c r="L59" s="1172" t="s">
        <v>2</v>
      </c>
      <c r="M59" s="1173" t="s">
        <v>1</v>
      </c>
      <c r="N59" s="1174" t="s">
        <v>2</v>
      </c>
      <c r="O59" s="1175" t="s">
        <v>1</v>
      </c>
      <c r="P59" s="1176" t="s">
        <v>2</v>
      </c>
      <c r="Q59" s="1177" t="s">
        <v>1</v>
      </c>
      <c r="R59" s="1178" t="s">
        <v>2</v>
      </c>
      <c r="S59" s="1179" t="s">
        <v>1</v>
      </c>
    </row>
    <row r="60" spans="1:19" s="46" customFormat="1" ht="17.25" customHeight="1">
      <c r="A60" s="1790"/>
      <c r="B60" s="1796"/>
      <c r="C60" s="267" t="s">
        <v>101</v>
      </c>
      <c r="D60" s="293">
        <v>20970</v>
      </c>
      <c r="E60" s="291">
        <f>E61-E54</f>
        <v>192.5</v>
      </c>
      <c r="F60" s="306">
        <f t="shared" ref="F60:O60" si="22">F61-F55</f>
        <v>516159.19999999995</v>
      </c>
      <c r="G60" s="556">
        <f t="shared" si="22"/>
        <v>6593.4000000000015</v>
      </c>
      <c r="H60" s="330">
        <f t="shared" si="22"/>
        <v>485262.4</v>
      </c>
      <c r="I60" s="331">
        <f t="shared" si="22"/>
        <v>6279.2000000000007</v>
      </c>
      <c r="J60" s="316">
        <f t="shared" si="22"/>
        <v>28013.200000000004</v>
      </c>
      <c r="K60" s="350">
        <f t="shared" si="22"/>
        <v>215.5</v>
      </c>
      <c r="L60" s="366">
        <f t="shared" si="22"/>
        <v>30541.400000000009</v>
      </c>
      <c r="M60" s="367">
        <f t="shared" si="22"/>
        <v>321.30000000000007</v>
      </c>
      <c r="N60" s="1029">
        <f t="shared" si="22"/>
        <v>25725.999999999993</v>
      </c>
      <c r="O60" s="1030">
        <f t="shared" si="22"/>
        <v>278.60000000000002</v>
      </c>
      <c r="P60" s="394">
        <v>5.5</v>
      </c>
      <c r="Q60" s="395">
        <v>3.4</v>
      </c>
      <c r="R60" s="1016">
        <v>4.5999999999999996</v>
      </c>
      <c r="S60" s="412">
        <v>2.9</v>
      </c>
    </row>
    <row r="61" spans="1:19" s="46" customFormat="1" ht="16.5" customHeight="1">
      <c r="A61" s="1790"/>
      <c r="B61" s="1796"/>
      <c r="C61" s="267" t="s">
        <v>102</v>
      </c>
      <c r="D61" s="293" t="s">
        <v>229</v>
      </c>
      <c r="E61" s="291">
        <v>602.5</v>
      </c>
      <c r="F61" s="306">
        <v>1472871</v>
      </c>
      <c r="G61" s="556">
        <v>21444.400000000001</v>
      </c>
      <c r="H61" s="330">
        <v>1391377.5</v>
      </c>
      <c r="I61" s="331">
        <v>20717.900000000001</v>
      </c>
      <c r="J61" s="316">
        <v>75421.8</v>
      </c>
      <c r="K61" s="350">
        <v>657.1</v>
      </c>
      <c r="L61" s="366">
        <v>81117.100000000006</v>
      </c>
      <c r="M61" s="367">
        <v>733.7</v>
      </c>
      <c r="N61" s="1029">
        <v>67534.399999999994</v>
      </c>
      <c r="O61" s="1030">
        <v>614.5</v>
      </c>
      <c r="P61" s="388" t="s">
        <v>98</v>
      </c>
      <c r="Q61" s="389" t="s">
        <v>98</v>
      </c>
      <c r="R61" s="1007" t="s">
        <v>98</v>
      </c>
      <c r="S61" s="409" t="s">
        <v>98</v>
      </c>
    </row>
    <row r="62" spans="1:19" s="46" customFormat="1" ht="12" customHeight="1">
      <c r="A62" s="1790"/>
      <c r="B62" s="1796"/>
      <c r="C62" s="268" t="s">
        <v>73</v>
      </c>
      <c r="D62" s="288"/>
      <c r="E62" s="289"/>
      <c r="F62" s="307"/>
      <c r="G62" s="562"/>
      <c r="H62" s="332"/>
      <c r="I62" s="333"/>
      <c r="J62" s="317"/>
      <c r="K62" s="351"/>
      <c r="L62" s="368"/>
      <c r="M62" s="369"/>
      <c r="N62" s="1031"/>
      <c r="O62" s="1032"/>
      <c r="P62" s="390"/>
      <c r="Q62" s="391"/>
      <c r="R62" s="1014"/>
      <c r="S62" s="410"/>
    </row>
    <row r="63" spans="1:19" s="46" customFormat="1" ht="19.5" customHeight="1">
      <c r="A63" s="1790"/>
      <c r="B63" s="1796"/>
      <c r="C63" s="267" t="s">
        <v>74</v>
      </c>
      <c r="D63" s="293">
        <f>D60/D55*100</f>
        <v>60.865880276784466</v>
      </c>
      <c r="E63" s="291">
        <f>E60/E55*100</f>
        <v>46.951219512195117</v>
      </c>
      <c r="F63" s="310">
        <f t="shared" ref="F63:O63" si="23">F60/F54*100</f>
        <v>103.45256639566176</v>
      </c>
      <c r="G63" s="556">
        <f t="shared" si="23"/>
        <v>89.233850776164275</v>
      </c>
      <c r="H63" s="330">
        <f t="shared" si="23"/>
        <v>102.99821686572072</v>
      </c>
      <c r="I63" s="331">
        <f t="shared" si="23"/>
        <v>87.852925539356974</v>
      </c>
      <c r="J63" s="316">
        <f t="shared" si="23"/>
        <v>106.16006700091334</v>
      </c>
      <c r="K63" s="350">
        <f t="shared" si="23"/>
        <v>77.854046242774572</v>
      </c>
      <c r="L63" s="366">
        <f t="shared" si="23"/>
        <v>110.06504856118353</v>
      </c>
      <c r="M63" s="367">
        <f t="shared" si="23"/>
        <v>132.98841059602654</v>
      </c>
      <c r="N63" s="1029">
        <f t="shared" si="23"/>
        <v>109.34206052363137</v>
      </c>
      <c r="O63" s="1030">
        <f t="shared" si="23"/>
        <v>132.85646161182643</v>
      </c>
      <c r="P63" s="388" t="s">
        <v>98</v>
      </c>
      <c r="Q63" s="389" t="s">
        <v>98</v>
      </c>
      <c r="R63" s="1007" t="s">
        <v>98</v>
      </c>
      <c r="S63" s="409" t="s">
        <v>98</v>
      </c>
    </row>
    <row r="64" spans="1:19" s="46" customFormat="1" ht="29.25" thickBot="1">
      <c r="A64" s="1790"/>
      <c r="B64" s="1797"/>
      <c r="C64" s="269" t="s">
        <v>178</v>
      </c>
      <c r="D64" s="295">
        <f t="shared" ref="D64:O64" si="24">D60/D37*100</f>
        <v>101.42439118763755</v>
      </c>
      <c r="E64" s="296">
        <f t="shared" si="24"/>
        <v>76.177285318559569</v>
      </c>
      <c r="F64" s="1476">
        <f t="shared" si="24"/>
        <v>105.69811526305593</v>
      </c>
      <c r="G64" s="565">
        <f t="shared" si="24"/>
        <v>79.628511388613816</v>
      </c>
      <c r="H64" s="1255">
        <f t="shared" si="24"/>
        <v>105.3835101660728</v>
      </c>
      <c r="I64" s="1256">
        <f t="shared" si="24"/>
        <v>80.753105789757967</v>
      </c>
      <c r="J64" s="566">
        <f t="shared" si="24"/>
        <v>118.78657326526113</v>
      </c>
      <c r="K64" s="354">
        <f t="shared" si="24"/>
        <v>65.204236006051445</v>
      </c>
      <c r="L64" s="374">
        <f t="shared" si="24"/>
        <v>109.56516747921981</v>
      </c>
      <c r="M64" s="375">
        <f t="shared" si="24"/>
        <v>63.889441240803343</v>
      </c>
      <c r="N64" s="1037">
        <f t="shared" si="24"/>
        <v>111.90910158645914</v>
      </c>
      <c r="O64" s="1038">
        <f t="shared" si="24"/>
        <v>63.260672116257957</v>
      </c>
      <c r="P64" s="398" t="s">
        <v>98</v>
      </c>
      <c r="Q64" s="399" t="s">
        <v>98</v>
      </c>
      <c r="R64" s="1018" t="s">
        <v>98</v>
      </c>
      <c r="S64" s="414" t="s">
        <v>98</v>
      </c>
    </row>
    <row r="65" spans="1:19" s="46" customFormat="1" ht="15.75" customHeight="1">
      <c r="A65" s="1790"/>
      <c r="B65" s="1795" t="s">
        <v>228</v>
      </c>
      <c r="C65" s="1167"/>
      <c r="D65" s="1161" t="s">
        <v>2</v>
      </c>
      <c r="E65" s="1162" t="s">
        <v>1</v>
      </c>
      <c r="F65" s="1168" t="s">
        <v>2</v>
      </c>
      <c r="G65" s="1169" t="s">
        <v>1</v>
      </c>
      <c r="H65" s="1158" t="s">
        <v>2</v>
      </c>
      <c r="I65" s="1159" t="s">
        <v>1</v>
      </c>
      <c r="J65" s="1170" t="s">
        <v>2</v>
      </c>
      <c r="K65" s="1171" t="s">
        <v>1</v>
      </c>
      <c r="L65" s="1172" t="s">
        <v>2</v>
      </c>
      <c r="M65" s="1173" t="s">
        <v>1</v>
      </c>
      <c r="N65" s="1174" t="s">
        <v>2</v>
      </c>
      <c r="O65" s="1175" t="s">
        <v>1</v>
      </c>
      <c r="P65" s="1176" t="s">
        <v>2</v>
      </c>
      <c r="Q65" s="1177" t="s">
        <v>1</v>
      </c>
      <c r="R65" s="1178" t="s">
        <v>2</v>
      </c>
      <c r="S65" s="1179" t="s">
        <v>1</v>
      </c>
    </row>
    <row r="66" spans="1:19" s="46" customFormat="1" ht="17.25" customHeight="1">
      <c r="A66" s="1790"/>
      <c r="B66" s="1796"/>
      <c r="C66" s="267" t="s">
        <v>227</v>
      </c>
      <c r="D66" s="293">
        <v>33814</v>
      </c>
      <c r="E66" s="291">
        <f t="shared" ref="E66:O66" si="25">E67-E61</f>
        <v>338.5</v>
      </c>
      <c r="F66" s="306">
        <f t="shared" si="25"/>
        <v>556859.80000000005</v>
      </c>
      <c r="G66" s="556">
        <f t="shared" si="25"/>
        <v>7976.0999999999985</v>
      </c>
      <c r="H66" s="330">
        <f t="shared" si="25"/>
        <v>530674.39999999991</v>
      </c>
      <c r="I66" s="331">
        <f t="shared" si="25"/>
        <v>7795.0999999999985</v>
      </c>
      <c r="J66" s="316">
        <f t="shared" si="25"/>
        <v>26596.399999999994</v>
      </c>
      <c r="K66" s="350">
        <f t="shared" si="25"/>
        <v>206.69999999999993</v>
      </c>
      <c r="L66" s="366">
        <f t="shared" si="25"/>
        <v>26371.399999999994</v>
      </c>
      <c r="M66" s="367">
        <f t="shared" si="25"/>
        <v>189.09999999999991</v>
      </c>
      <c r="N66" s="1029">
        <f t="shared" si="25"/>
        <v>21911.100000000006</v>
      </c>
      <c r="O66" s="1030">
        <f t="shared" si="25"/>
        <v>156</v>
      </c>
      <c r="P66" s="388">
        <v>5.3</v>
      </c>
      <c r="Q66" s="389">
        <v>3.1</v>
      </c>
      <c r="R66" s="1007">
        <v>4.4000000000000004</v>
      </c>
      <c r="S66" s="409">
        <v>2.6</v>
      </c>
    </row>
    <row r="67" spans="1:19" s="46" customFormat="1" ht="16.5" customHeight="1">
      <c r="A67" s="1790"/>
      <c r="B67" s="1796"/>
      <c r="C67" s="267" t="s">
        <v>104</v>
      </c>
      <c r="D67" s="293">
        <v>89236.800000000003</v>
      </c>
      <c r="E67" s="291">
        <v>941</v>
      </c>
      <c r="F67" s="306">
        <v>2029730.8</v>
      </c>
      <c r="G67" s="556">
        <v>29420.5</v>
      </c>
      <c r="H67" s="338">
        <v>1922051.9</v>
      </c>
      <c r="I67" s="339">
        <v>28513</v>
      </c>
      <c r="J67" s="316">
        <v>102018.2</v>
      </c>
      <c r="K67" s="350">
        <v>863.8</v>
      </c>
      <c r="L67" s="366">
        <v>107488.5</v>
      </c>
      <c r="M67" s="367">
        <v>922.8</v>
      </c>
      <c r="N67" s="1029">
        <v>89445.5</v>
      </c>
      <c r="O67" s="1030">
        <v>770.5</v>
      </c>
      <c r="P67" s="388" t="s">
        <v>98</v>
      </c>
      <c r="Q67" s="389" t="s">
        <v>98</v>
      </c>
      <c r="R67" s="1007" t="s">
        <v>98</v>
      </c>
      <c r="S67" s="409" t="s">
        <v>98</v>
      </c>
    </row>
    <row r="68" spans="1:19" s="46" customFormat="1" ht="12" customHeight="1">
      <c r="A68" s="1790"/>
      <c r="B68" s="1796"/>
      <c r="C68" s="268" t="s">
        <v>73</v>
      </c>
      <c r="D68" s="288"/>
      <c r="E68" s="289"/>
      <c r="F68" s="307"/>
      <c r="G68" s="562"/>
      <c r="H68" s="340"/>
      <c r="I68" s="341"/>
      <c r="J68" s="317"/>
      <c r="K68" s="351"/>
      <c r="L68" s="368"/>
      <c r="M68" s="369"/>
      <c r="N68" s="1031"/>
      <c r="O68" s="1032"/>
      <c r="P68" s="390"/>
      <c r="Q68" s="391"/>
      <c r="R68" s="1014"/>
      <c r="S68" s="410"/>
    </row>
    <row r="69" spans="1:19" s="46" customFormat="1" ht="19.5" customHeight="1">
      <c r="A69" s="1790"/>
      <c r="B69" s="1796"/>
      <c r="C69" s="267" t="s">
        <v>74</v>
      </c>
      <c r="D69" s="293">
        <f>D66/D60*100</f>
        <v>161.24940391034812</v>
      </c>
      <c r="E69" s="291">
        <f>E66/E60*100</f>
        <v>175.84415584415584</v>
      </c>
      <c r="F69" s="306">
        <f t="shared" ref="F69:O69" si="26">F66/F60*100</f>
        <v>107.88528035536325</v>
      </c>
      <c r="G69" s="556">
        <f t="shared" si="26"/>
        <v>120.97097097097091</v>
      </c>
      <c r="H69" s="338">
        <f t="shared" si="26"/>
        <v>109.35823587403431</v>
      </c>
      <c r="I69" s="339">
        <f t="shared" si="26"/>
        <v>124.14161039622877</v>
      </c>
      <c r="J69" s="316">
        <f t="shared" si="26"/>
        <v>94.942384304542102</v>
      </c>
      <c r="K69" s="350">
        <f t="shared" si="26"/>
        <v>95.916473317865396</v>
      </c>
      <c r="L69" s="366">
        <f t="shared" si="26"/>
        <v>86.346401933113697</v>
      </c>
      <c r="M69" s="367">
        <f t="shared" si="26"/>
        <v>58.854652972299995</v>
      </c>
      <c r="N69" s="1029">
        <f t="shared" si="26"/>
        <v>85.171033195988542</v>
      </c>
      <c r="O69" s="1030">
        <f t="shared" si="26"/>
        <v>55.994256999282122</v>
      </c>
      <c r="P69" s="388" t="s">
        <v>98</v>
      </c>
      <c r="Q69" s="389" t="s">
        <v>98</v>
      </c>
      <c r="R69" s="1007" t="s">
        <v>98</v>
      </c>
      <c r="S69" s="409" t="s">
        <v>98</v>
      </c>
    </row>
    <row r="70" spans="1:19" s="46" customFormat="1" ht="17.25" customHeight="1" thickBot="1">
      <c r="A70" s="1816"/>
      <c r="B70" s="1797"/>
      <c r="C70" s="269" t="s">
        <v>178</v>
      </c>
      <c r="D70" s="295">
        <f t="shared" ref="D70:O70" si="27">D66/D43*100</f>
        <v>113.71057507675646</v>
      </c>
      <c r="E70" s="296">
        <f t="shared" si="27"/>
        <v>99.881971082915285</v>
      </c>
      <c r="F70" s="311">
        <f t="shared" si="27"/>
        <v>107.64661216353413</v>
      </c>
      <c r="G70" s="565">
        <f t="shared" si="27"/>
        <v>100.19596758997548</v>
      </c>
      <c r="H70" s="567">
        <f t="shared" si="27"/>
        <v>107.36793632796484</v>
      </c>
      <c r="I70" s="568">
        <f t="shared" si="27"/>
        <v>101.12212334275998</v>
      </c>
      <c r="J70" s="566">
        <f t="shared" si="27"/>
        <v>111.1248527187492</v>
      </c>
      <c r="K70" s="354">
        <f t="shared" si="27"/>
        <v>65</v>
      </c>
      <c r="L70" s="374">
        <f t="shared" si="27"/>
        <v>114.85101082686595</v>
      </c>
      <c r="M70" s="375">
        <f t="shared" si="27"/>
        <v>75.039682539682502</v>
      </c>
      <c r="N70" s="1037">
        <f t="shared" si="27"/>
        <v>116.41526977127231</v>
      </c>
      <c r="O70" s="1038">
        <f t="shared" si="27"/>
        <v>85.059978189749202</v>
      </c>
      <c r="P70" s="398" t="s">
        <v>98</v>
      </c>
      <c r="Q70" s="399" t="s">
        <v>98</v>
      </c>
      <c r="R70" s="1018" t="s">
        <v>98</v>
      </c>
      <c r="S70" s="414" t="s">
        <v>98</v>
      </c>
    </row>
    <row r="71" spans="1:19" s="46" customFormat="1" ht="15.75" customHeight="1">
      <c r="A71" s="1765" t="s">
        <v>213</v>
      </c>
      <c r="B71" s="1817" t="s">
        <v>231</v>
      </c>
      <c r="C71" s="1167"/>
      <c r="D71" s="1161" t="s">
        <v>2</v>
      </c>
      <c r="E71" s="1162" t="s">
        <v>1</v>
      </c>
      <c r="F71" s="1168" t="s">
        <v>2</v>
      </c>
      <c r="G71" s="1169" t="s">
        <v>1</v>
      </c>
      <c r="H71" s="1158" t="s">
        <v>2</v>
      </c>
      <c r="I71" s="1159" t="s">
        <v>1</v>
      </c>
      <c r="J71" s="1170" t="s">
        <v>2</v>
      </c>
      <c r="K71" s="1171" t="s">
        <v>1</v>
      </c>
      <c r="L71" s="1172" t="s">
        <v>2</v>
      </c>
      <c r="M71" s="1173" t="s">
        <v>1</v>
      </c>
      <c r="N71" s="1174" t="s">
        <v>2</v>
      </c>
      <c r="O71" s="1175" t="s">
        <v>1</v>
      </c>
      <c r="P71" s="1176" t="s">
        <v>2</v>
      </c>
      <c r="Q71" s="1177" t="s">
        <v>1</v>
      </c>
      <c r="R71" s="1178" t="s">
        <v>2</v>
      </c>
      <c r="S71" s="1179" t="s">
        <v>1</v>
      </c>
    </row>
    <row r="72" spans="1:19" s="46" customFormat="1" ht="17.25" customHeight="1">
      <c r="A72" s="1766"/>
      <c r="B72" s="1818"/>
      <c r="C72" s="267" t="s">
        <v>97</v>
      </c>
      <c r="D72" s="293">
        <v>15229.3</v>
      </c>
      <c r="E72" s="291">
        <v>207.5</v>
      </c>
      <c r="F72" s="306">
        <v>512781.6</v>
      </c>
      <c r="G72" s="556">
        <v>6880</v>
      </c>
      <c r="H72" s="330">
        <v>485532.3</v>
      </c>
      <c r="I72" s="331">
        <v>6690.6</v>
      </c>
      <c r="J72" s="316">
        <v>26443.3</v>
      </c>
      <c r="K72" s="350">
        <v>157.5</v>
      </c>
      <c r="L72" s="366">
        <v>27296.400000000001</v>
      </c>
      <c r="M72" s="367">
        <v>190</v>
      </c>
      <c r="N72" s="1029">
        <v>21956.799999999999</v>
      </c>
      <c r="O72" s="1030">
        <v>143.69999999999999</v>
      </c>
      <c r="P72" s="388">
        <v>5.3</v>
      </c>
      <c r="Q72" s="389">
        <v>2.8</v>
      </c>
      <c r="R72" s="1007">
        <v>4.3</v>
      </c>
      <c r="S72" s="409">
        <v>2.1</v>
      </c>
    </row>
    <row r="73" spans="1:19" s="46" customFormat="1" ht="18" customHeight="1">
      <c r="A73" s="1766"/>
      <c r="B73" s="1818"/>
      <c r="C73" s="268" t="s">
        <v>73</v>
      </c>
      <c r="D73" s="288"/>
      <c r="E73" s="289"/>
      <c r="F73" s="307"/>
      <c r="G73" s="562"/>
      <c r="H73" s="340"/>
      <c r="I73" s="341"/>
      <c r="J73" s="317"/>
      <c r="K73" s="351"/>
      <c r="L73" s="368"/>
      <c r="M73" s="369"/>
      <c r="N73" s="1031"/>
      <c r="O73" s="1032"/>
      <c r="P73" s="390"/>
      <c r="Q73" s="391"/>
      <c r="R73" s="1014"/>
      <c r="S73" s="410"/>
    </row>
    <row r="74" spans="1:19" s="46" customFormat="1" ht="21.75" customHeight="1">
      <c r="A74" s="1766"/>
      <c r="B74" s="1818"/>
      <c r="C74" s="267" t="s">
        <v>74</v>
      </c>
      <c r="D74" s="293">
        <f>D72/D66*100</f>
        <v>45.038445614242619</v>
      </c>
      <c r="E74" s="291">
        <f>E72/E66*100</f>
        <v>61.299852289512557</v>
      </c>
      <c r="F74" s="306">
        <f t="shared" ref="F74:O74" si="28">F72/F66*100</f>
        <v>92.084506728623609</v>
      </c>
      <c r="G74" s="556">
        <f t="shared" si="28"/>
        <v>86.257694863404438</v>
      </c>
      <c r="H74" s="338">
        <f t="shared" si="28"/>
        <v>91.493446829166828</v>
      </c>
      <c r="I74" s="339">
        <f t="shared" si="28"/>
        <v>85.83084245230981</v>
      </c>
      <c r="J74" s="316">
        <f t="shared" si="28"/>
        <v>99.424358183814363</v>
      </c>
      <c r="K74" s="350">
        <f t="shared" si="28"/>
        <v>76.19738751814225</v>
      </c>
      <c r="L74" s="366">
        <f t="shared" si="28"/>
        <v>103.5075877655339</v>
      </c>
      <c r="M74" s="367">
        <f t="shared" si="28"/>
        <v>100.47593865679541</v>
      </c>
      <c r="N74" s="1029">
        <f t="shared" si="28"/>
        <v>100.20857008548177</v>
      </c>
      <c r="O74" s="1030">
        <f t="shared" si="28"/>
        <v>92.115384615384613</v>
      </c>
      <c r="P74" s="388" t="s">
        <v>98</v>
      </c>
      <c r="Q74" s="389" t="s">
        <v>98</v>
      </c>
      <c r="R74" s="1007" t="s">
        <v>98</v>
      </c>
      <c r="S74" s="409" t="s">
        <v>98</v>
      </c>
    </row>
    <row r="75" spans="1:19" s="46" customFormat="1" ht="29.25" thickBot="1">
      <c r="A75" s="1766"/>
      <c r="B75" s="1819"/>
      <c r="C75" s="269" t="s">
        <v>178</v>
      </c>
      <c r="D75" s="295">
        <f>D72/D49*100</f>
        <v>102.91736497810456</v>
      </c>
      <c r="E75" s="296" t="s">
        <v>3</v>
      </c>
      <c r="F75" s="311">
        <f t="shared" ref="F75:O75" si="29">F72/F49*100</f>
        <v>112.01519686590855</v>
      </c>
      <c r="G75" s="970">
        <f t="shared" si="29"/>
        <v>92.199246860803257</v>
      </c>
      <c r="H75" s="567">
        <f t="shared" si="29"/>
        <v>111.62216330741938</v>
      </c>
      <c r="I75" s="568">
        <f t="shared" si="29"/>
        <v>91.761414288261349</v>
      </c>
      <c r="J75" s="566">
        <f t="shared" si="29"/>
        <v>125.79527993568304</v>
      </c>
      <c r="K75" s="354">
        <f t="shared" si="29"/>
        <v>95.570388349514559</v>
      </c>
      <c r="L75" s="374">
        <f t="shared" si="29"/>
        <v>119.5783977009883</v>
      </c>
      <c r="M75" s="375">
        <f t="shared" si="29"/>
        <v>111.24121779859483</v>
      </c>
      <c r="N75" s="1037">
        <f t="shared" si="29"/>
        <v>120.11115730509178</v>
      </c>
      <c r="O75" s="1038">
        <f t="shared" si="29"/>
        <v>113.86687797147384</v>
      </c>
      <c r="P75" s="398" t="s">
        <v>98</v>
      </c>
      <c r="Q75" s="399" t="s">
        <v>98</v>
      </c>
      <c r="R75" s="1018" t="s">
        <v>98</v>
      </c>
      <c r="S75" s="414" t="s">
        <v>98</v>
      </c>
    </row>
    <row r="76" spans="1:19" s="46" customFormat="1" ht="15.75" customHeight="1">
      <c r="A76" s="1766"/>
      <c r="B76" s="1767" t="s">
        <v>236</v>
      </c>
      <c r="C76" s="267"/>
      <c r="D76" s="284" t="s">
        <v>2</v>
      </c>
      <c r="E76" s="285" t="s">
        <v>1</v>
      </c>
      <c r="F76" s="305" t="s">
        <v>2</v>
      </c>
      <c r="G76" s="561" t="s">
        <v>1</v>
      </c>
      <c r="H76" s="328" t="s">
        <v>2</v>
      </c>
      <c r="I76" s="329" t="s">
        <v>1</v>
      </c>
      <c r="J76" s="225" t="s">
        <v>2</v>
      </c>
      <c r="K76" s="349" t="s">
        <v>1</v>
      </c>
      <c r="L76" s="364" t="s">
        <v>2</v>
      </c>
      <c r="M76" s="365" t="s">
        <v>1</v>
      </c>
      <c r="N76" s="1027" t="s">
        <v>2</v>
      </c>
      <c r="O76" s="1028" t="s">
        <v>1</v>
      </c>
      <c r="P76" s="386" t="s">
        <v>2</v>
      </c>
      <c r="Q76" s="387" t="s">
        <v>1</v>
      </c>
      <c r="R76" s="1013" t="s">
        <v>2</v>
      </c>
      <c r="S76" s="408" t="s">
        <v>1</v>
      </c>
    </row>
    <row r="77" spans="1:19" s="46" customFormat="1" ht="17.25" customHeight="1">
      <c r="A77" s="1766"/>
      <c r="B77" s="1768"/>
      <c r="C77" s="267" t="s">
        <v>99</v>
      </c>
      <c r="D77" s="293">
        <f>D78-D72</f>
        <v>22237.600000000002</v>
      </c>
      <c r="E77" s="291">
        <v>458.4</v>
      </c>
      <c r="F77" s="306">
        <f t="shared" ref="F77:O77" si="30">F78-F72</f>
        <v>559785.50000000012</v>
      </c>
      <c r="G77" s="1004">
        <f t="shared" si="30"/>
        <v>7981.2999999999993</v>
      </c>
      <c r="H77" s="330">
        <f t="shared" si="30"/>
        <v>520396.2</v>
      </c>
      <c r="I77" s="1083">
        <f t="shared" si="30"/>
        <v>7682.7999999999993</v>
      </c>
      <c r="J77" s="316">
        <f t="shared" si="30"/>
        <v>29457.3</v>
      </c>
      <c r="K77" s="350">
        <f t="shared" si="30"/>
        <v>273.2</v>
      </c>
      <c r="L77" s="366">
        <f t="shared" si="30"/>
        <v>39362.999999999993</v>
      </c>
      <c r="M77" s="367">
        <f t="shared" si="30"/>
        <v>298.39999999999998</v>
      </c>
      <c r="N77" s="1029">
        <f t="shared" si="30"/>
        <v>34199.199999999997</v>
      </c>
      <c r="O77" s="1030">
        <f t="shared" si="30"/>
        <v>256</v>
      </c>
      <c r="P77" s="388">
        <v>6.2</v>
      </c>
      <c r="Q77" s="389">
        <v>3.3</v>
      </c>
      <c r="R77" s="1007">
        <v>5.2</v>
      </c>
      <c r="S77" s="409">
        <v>2.7</v>
      </c>
    </row>
    <row r="78" spans="1:19" s="46" customFormat="1" ht="18" customHeight="1">
      <c r="A78" s="1766"/>
      <c r="B78" s="1768"/>
      <c r="C78" s="267" t="s">
        <v>100</v>
      </c>
      <c r="D78" s="293">
        <v>37466.9</v>
      </c>
      <c r="E78" s="291">
        <f>E77-E72</f>
        <v>250.89999999999998</v>
      </c>
      <c r="F78" s="306">
        <v>1072567.1000000001</v>
      </c>
      <c r="G78" s="1005">
        <v>14861.3</v>
      </c>
      <c r="H78" s="338">
        <v>1005928.5</v>
      </c>
      <c r="I78" s="1084">
        <v>14373.4</v>
      </c>
      <c r="J78" s="316">
        <v>55900.6</v>
      </c>
      <c r="K78" s="350">
        <v>430.7</v>
      </c>
      <c r="L78" s="366">
        <v>66659.399999999994</v>
      </c>
      <c r="M78" s="367">
        <v>488.4</v>
      </c>
      <c r="N78" s="1029">
        <v>56156</v>
      </c>
      <c r="O78" s="1030">
        <v>399.7</v>
      </c>
      <c r="P78" s="388" t="s">
        <v>98</v>
      </c>
      <c r="Q78" s="389" t="s">
        <v>98</v>
      </c>
      <c r="R78" s="1007" t="s">
        <v>98</v>
      </c>
      <c r="S78" s="409" t="s">
        <v>98</v>
      </c>
    </row>
    <row r="79" spans="1:19" s="46" customFormat="1">
      <c r="A79" s="1766"/>
      <c r="B79" s="1768"/>
      <c r="C79" s="268" t="s">
        <v>73</v>
      </c>
      <c r="D79" s="288"/>
      <c r="E79" s="289"/>
      <c r="F79" s="307"/>
      <c r="G79" s="1006"/>
      <c r="H79" s="340"/>
      <c r="I79" s="341"/>
      <c r="J79" s="317"/>
      <c r="K79" s="351"/>
      <c r="L79" s="368"/>
      <c r="M79" s="369"/>
      <c r="N79" s="1031"/>
      <c r="O79" s="1032"/>
      <c r="P79" s="1002"/>
      <c r="Q79" s="1003"/>
      <c r="R79" s="1014"/>
      <c r="S79" s="410"/>
    </row>
    <row r="80" spans="1:19" s="46" customFormat="1" ht="20.25" customHeight="1">
      <c r="A80" s="1766"/>
      <c r="B80" s="1768"/>
      <c r="C80" s="267" t="s">
        <v>74</v>
      </c>
      <c r="D80" s="293">
        <f>D77/D72*100</f>
        <v>146.018530070325</v>
      </c>
      <c r="E80" s="291" t="s">
        <v>3</v>
      </c>
      <c r="F80" s="306">
        <f>F77/F72*100</f>
        <v>109.16645605068516</v>
      </c>
      <c r="G80" s="1004">
        <f>G77/G72*100</f>
        <v>116.00726744186045</v>
      </c>
      <c r="H80" s="338">
        <f t="shared" ref="H80:O80" si="31">H77/H72*100</f>
        <v>107.18055214864182</v>
      </c>
      <c r="I80" s="339">
        <f t="shared" si="31"/>
        <v>114.82976115744476</v>
      </c>
      <c r="J80" s="316">
        <f t="shared" si="31"/>
        <v>111.39797226518627</v>
      </c>
      <c r="K80" s="350">
        <f t="shared" si="31"/>
        <v>173.46031746031744</v>
      </c>
      <c r="L80" s="366">
        <f t="shared" si="31"/>
        <v>144.20582934013274</v>
      </c>
      <c r="M80" s="367">
        <f t="shared" si="31"/>
        <v>157.05263157894734</v>
      </c>
      <c r="N80" s="1029">
        <f t="shared" si="31"/>
        <v>155.75675872622602</v>
      </c>
      <c r="O80" s="1030">
        <f t="shared" si="31"/>
        <v>178.1489213639527</v>
      </c>
      <c r="P80" s="388" t="s">
        <v>98</v>
      </c>
      <c r="Q80" s="389" t="s">
        <v>98</v>
      </c>
      <c r="R80" s="1007" t="s">
        <v>98</v>
      </c>
      <c r="S80" s="409" t="s">
        <v>98</v>
      </c>
    </row>
    <row r="81" spans="1:19" s="46" customFormat="1" ht="30" customHeight="1" thickBot="1">
      <c r="A81" s="1766"/>
      <c r="B81" s="1794"/>
      <c r="C81" s="269" t="s">
        <v>178</v>
      </c>
      <c r="D81" s="295">
        <f>D77/D54*100</f>
        <v>113.13850787577842</v>
      </c>
      <c r="E81" s="296">
        <f>E78/E54*100</f>
        <v>61.195121951219512</v>
      </c>
      <c r="F81" s="311">
        <f t="shared" ref="F81:O81" si="32">F77/F54*100</f>
        <v>112.19648241488041</v>
      </c>
      <c r="G81" s="970">
        <f t="shared" si="32"/>
        <v>108.01743155273451</v>
      </c>
      <c r="H81" s="567">
        <f t="shared" si="32"/>
        <v>110.45545804434256</v>
      </c>
      <c r="I81" s="568">
        <f t="shared" si="32"/>
        <v>107.4908358284131</v>
      </c>
      <c r="J81" s="566">
        <f t="shared" si="32"/>
        <v>111.63269250446231</v>
      </c>
      <c r="K81" s="354">
        <f t="shared" si="32"/>
        <v>98.69942196531791</v>
      </c>
      <c r="L81" s="374">
        <f t="shared" si="32"/>
        <v>141.85631655765175</v>
      </c>
      <c r="M81" s="375">
        <f t="shared" si="32"/>
        <v>123.50993377483444</v>
      </c>
      <c r="N81" s="1037">
        <f t="shared" si="32"/>
        <v>145.35532131927914</v>
      </c>
      <c r="O81" s="1038">
        <f t="shared" si="32"/>
        <v>122.07916070577016</v>
      </c>
      <c r="P81" s="398" t="s">
        <v>98</v>
      </c>
      <c r="Q81" s="399" t="s">
        <v>98</v>
      </c>
      <c r="R81" s="1018" t="s">
        <v>98</v>
      </c>
      <c r="S81" s="414" t="s">
        <v>98</v>
      </c>
    </row>
    <row r="82" spans="1:19" ht="15">
      <c r="A82" s="1766"/>
      <c r="B82" s="1767" t="s">
        <v>244</v>
      </c>
      <c r="C82" s="267"/>
      <c r="D82" s="284" t="s">
        <v>2</v>
      </c>
      <c r="E82" s="285" t="s">
        <v>1</v>
      </c>
      <c r="F82" s="305" t="s">
        <v>2</v>
      </c>
      <c r="G82" s="561" t="s">
        <v>1</v>
      </c>
      <c r="H82" s="1158" t="s">
        <v>2</v>
      </c>
      <c r="I82" s="1159" t="s">
        <v>1</v>
      </c>
      <c r="J82" s="225" t="s">
        <v>2</v>
      </c>
      <c r="K82" s="349" t="s">
        <v>1</v>
      </c>
      <c r="L82" s="364" t="s">
        <v>2</v>
      </c>
      <c r="M82" s="365" t="s">
        <v>1</v>
      </c>
      <c r="N82" s="1027" t="s">
        <v>2</v>
      </c>
      <c r="O82" s="1028" t="s">
        <v>1</v>
      </c>
      <c r="P82" s="386" t="s">
        <v>2</v>
      </c>
      <c r="Q82" s="387" t="s">
        <v>1</v>
      </c>
      <c r="R82" s="1013" t="s">
        <v>2</v>
      </c>
      <c r="S82" s="408" t="s">
        <v>1</v>
      </c>
    </row>
    <row r="83" spans="1:19" ht="16.5" customHeight="1">
      <c r="A83" s="1766"/>
      <c r="B83" s="1768"/>
      <c r="C83" s="267" t="s">
        <v>101</v>
      </c>
      <c r="D83" s="293">
        <f>D84-D78</f>
        <v>24805.699999999997</v>
      </c>
      <c r="E83" s="291">
        <f>E84-E78</f>
        <v>488.5</v>
      </c>
      <c r="F83" s="306">
        <f t="shared" ref="F83:O83" si="33">F84-F78</f>
        <v>580272.39999999991</v>
      </c>
      <c r="G83" s="1004">
        <f t="shared" si="33"/>
        <v>7426.6000000000022</v>
      </c>
      <c r="H83" s="330">
        <f t="shared" si="33"/>
        <v>554170.89999999991</v>
      </c>
      <c r="I83" s="1160">
        <f t="shared" si="33"/>
        <v>7190.9</v>
      </c>
      <c r="J83" s="316">
        <f t="shared" si="33"/>
        <v>31289.4</v>
      </c>
      <c r="K83" s="350">
        <f t="shared" si="33"/>
        <v>307.90000000000003</v>
      </c>
      <c r="L83" s="366">
        <f t="shared" si="33"/>
        <v>26107.800000000003</v>
      </c>
      <c r="M83" s="367">
        <f t="shared" si="33"/>
        <v>235.89999999999998</v>
      </c>
      <c r="N83" s="1029">
        <f t="shared" si="33"/>
        <v>21235.699999999997</v>
      </c>
      <c r="O83" s="1030">
        <f t="shared" si="33"/>
        <v>194.8</v>
      </c>
      <c r="P83" s="388">
        <v>5.6</v>
      </c>
      <c r="Q83" s="389">
        <v>3.2</v>
      </c>
      <c r="R83" s="1007">
        <v>4.7</v>
      </c>
      <c r="S83" s="409">
        <v>2.7</v>
      </c>
    </row>
    <row r="84" spans="1:19" ht="16.5" customHeight="1">
      <c r="A84" s="1766"/>
      <c r="B84" s="1768"/>
      <c r="C84" s="267" t="s">
        <v>102</v>
      </c>
      <c r="D84" s="293">
        <v>62272.6</v>
      </c>
      <c r="E84" s="291">
        <v>739.4</v>
      </c>
      <c r="F84" s="306">
        <v>1652839.5</v>
      </c>
      <c r="G84" s="1005">
        <v>22287.9</v>
      </c>
      <c r="H84" s="338">
        <v>1560099.4</v>
      </c>
      <c r="I84" s="1084">
        <v>21564.3</v>
      </c>
      <c r="J84" s="316">
        <v>87190</v>
      </c>
      <c r="K84" s="350">
        <v>738.6</v>
      </c>
      <c r="L84" s="366">
        <v>92767.2</v>
      </c>
      <c r="M84" s="367">
        <v>724.3</v>
      </c>
      <c r="N84" s="1029">
        <v>77391.7</v>
      </c>
      <c r="O84" s="1030">
        <v>594.5</v>
      </c>
      <c r="P84" s="388" t="s">
        <v>98</v>
      </c>
      <c r="Q84" s="389" t="s">
        <v>98</v>
      </c>
      <c r="R84" s="1007" t="s">
        <v>98</v>
      </c>
      <c r="S84" s="409" t="s">
        <v>98</v>
      </c>
    </row>
    <row r="85" spans="1:19" ht="16.5" customHeight="1">
      <c r="A85" s="1766"/>
      <c r="B85" s="1768"/>
      <c r="C85" s="268" t="s">
        <v>73</v>
      </c>
      <c r="D85" s="288"/>
      <c r="E85" s="289"/>
      <c r="F85" s="307"/>
      <c r="G85" s="1006"/>
      <c r="H85" s="340"/>
      <c r="I85" s="341"/>
      <c r="J85" s="317"/>
      <c r="K85" s="351"/>
      <c r="L85" s="368"/>
      <c r="M85" s="369"/>
      <c r="N85" s="1031"/>
      <c r="O85" s="1032"/>
      <c r="P85" s="1002"/>
      <c r="Q85" s="1003"/>
      <c r="R85" s="1014"/>
      <c r="S85" s="410"/>
    </row>
    <row r="86" spans="1:19" ht="16.5" customHeight="1">
      <c r="A86" s="1766"/>
      <c r="B86" s="1768"/>
      <c r="C86" s="267" t="s">
        <v>74</v>
      </c>
      <c r="D86" s="293">
        <f>D83/D77*100</f>
        <v>111.548458466741</v>
      </c>
      <c r="E86" s="291">
        <f>E83/E77*100</f>
        <v>106.56631762652707</v>
      </c>
      <c r="F86" s="306">
        <f>F83/F77*100</f>
        <v>103.65977682523034</v>
      </c>
      <c r="G86" s="1004">
        <f t="shared" ref="G86:O86" si="34">G83/G77*100</f>
        <v>93.05000438525056</v>
      </c>
      <c r="H86" s="338">
        <f t="shared" si="34"/>
        <v>106.49018959016226</v>
      </c>
      <c r="I86" s="339">
        <f t="shared" si="34"/>
        <v>93.597386369552765</v>
      </c>
      <c r="J86" s="316">
        <f t="shared" si="34"/>
        <v>106.21951095314235</v>
      </c>
      <c r="K86" s="350">
        <f t="shared" si="34"/>
        <v>112.70131771595902</v>
      </c>
      <c r="L86" s="366">
        <f t="shared" si="34"/>
        <v>66.325737367578711</v>
      </c>
      <c r="M86" s="367">
        <f t="shared" si="34"/>
        <v>79.054959785522783</v>
      </c>
      <c r="N86" s="1029">
        <f t="shared" si="34"/>
        <v>62.094142553042175</v>
      </c>
      <c r="O86" s="1030">
        <f t="shared" si="34"/>
        <v>76.09375</v>
      </c>
      <c r="P86" s="388" t="s">
        <v>98</v>
      </c>
      <c r="Q86" s="389" t="s">
        <v>98</v>
      </c>
      <c r="R86" s="1007" t="s">
        <v>98</v>
      </c>
      <c r="S86" s="409" t="s">
        <v>98</v>
      </c>
    </row>
    <row r="87" spans="1:19" ht="16.5" customHeight="1" thickBot="1">
      <c r="A87" s="1766"/>
      <c r="B87" s="1794"/>
      <c r="C87" s="269" t="s">
        <v>178</v>
      </c>
      <c r="D87" s="295">
        <f>D83/D60*100</f>
        <v>118.2913686218407</v>
      </c>
      <c r="E87" s="296">
        <f>E84/E60*100</f>
        <v>384.10389610389609</v>
      </c>
      <c r="F87" s="311">
        <f>F83/F60*100</f>
        <v>112.42120648048122</v>
      </c>
      <c r="G87" s="970">
        <f t="shared" ref="G87:O87" si="35">G83/G60*100</f>
        <v>112.63687930354598</v>
      </c>
      <c r="H87" s="567">
        <f t="shared" si="35"/>
        <v>114.20025536699316</v>
      </c>
      <c r="I87" s="568">
        <f t="shared" si="35"/>
        <v>114.51936552427058</v>
      </c>
      <c r="J87" s="566">
        <f t="shared" si="35"/>
        <v>111.69520083389257</v>
      </c>
      <c r="K87" s="354">
        <f t="shared" si="35"/>
        <v>142.87703016241301</v>
      </c>
      <c r="L87" s="374">
        <f t="shared" si="35"/>
        <v>85.483311177614624</v>
      </c>
      <c r="M87" s="375">
        <f t="shared" si="35"/>
        <v>73.42047930283222</v>
      </c>
      <c r="N87" s="1037">
        <f t="shared" si="35"/>
        <v>82.545673637565116</v>
      </c>
      <c r="O87" s="1038">
        <f t="shared" si="35"/>
        <v>69.921033740129218</v>
      </c>
      <c r="P87" s="398" t="s">
        <v>98</v>
      </c>
      <c r="Q87" s="399" t="s">
        <v>98</v>
      </c>
      <c r="R87" s="1018" t="s">
        <v>98</v>
      </c>
      <c r="S87" s="414" t="s">
        <v>98</v>
      </c>
    </row>
    <row r="88" spans="1:19" ht="15">
      <c r="A88" s="1766"/>
      <c r="B88" s="1767" t="s">
        <v>258</v>
      </c>
      <c r="C88" s="267"/>
      <c r="D88" s="1161" t="s">
        <v>2</v>
      </c>
      <c r="E88" s="1162" t="s">
        <v>1</v>
      </c>
      <c r="F88" s="305" t="s">
        <v>2</v>
      </c>
      <c r="G88" s="561" t="s">
        <v>1</v>
      </c>
      <c r="H88" s="1158" t="s">
        <v>2</v>
      </c>
      <c r="I88" s="1159" t="s">
        <v>1</v>
      </c>
      <c r="J88" s="225" t="s">
        <v>2</v>
      </c>
      <c r="K88" s="349" t="s">
        <v>1</v>
      </c>
      <c r="L88" s="1172" t="s">
        <v>2</v>
      </c>
      <c r="M88" s="1173" t="s">
        <v>1</v>
      </c>
      <c r="N88" s="1027" t="s">
        <v>2</v>
      </c>
      <c r="O88" s="1028" t="s">
        <v>1</v>
      </c>
      <c r="P88" s="386" t="s">
        <v>2</v>
      </c>
      <c r="Q88" s="387" t="s">
        <v>1</v>
      </c>
      <c r="R88" s="1013" t="s">
        <v>2</v>
      </c>
      <c r="S88" s="408" t="s">
        <v>1</v>
      </c>
    </row>
    <row r="89" spans="1:19" ht="16.5" customHeight="1">
      <c r="A89" s="1766"/>
      <c r="B89" s="1768"/>
      <c r="C89" s="267" t="s">
        <v>103</v>
      </c>
      <c r="D89" s="293">
        <f>D90-D84</f>
        <v>37581.1</v>
      </c>
      <c r="E89" s="291">
        <f>E90-E84</f>
        <v>343.00000000000011</v>
      </c>
      <c r="F89" s="306">
        <f t="shared" ref="F89:O89" si="36">F90-F84</f>
        <v>641462.39999999991</v>
      </c>
      <c r="G89" s="1004">
        <f t="shared" si="36"/>
        <v>9009.1999999999971</v>
      </c>
      <c r="H89" s="330">
        <f t="shared" si="36"/>
        <v>609385</v>
      </c>
      <c r="I89" s="1160">
        <f t="shared" si="36"/>
        <v>8824.9000000000015</v>
      </c>
      <c r="J89" s="316">
        <f t="shared" si="36"/>
        <v>28901.800000000003</v>
      </c>
      <c r="K89" s="350">
        <f t="shared" si="36"/>
        <v>206</v>
      </c>
      <c r="L89" s="366">
        <f t="shared" si="36"/>
        <v>32119.5</v>
      </c>
      <c r="M89" s="367">
        <f t="shared" si="36"/>
        <v>184.60000000000002</v>
      </c>
      <c r="N89" s="1029">
        <f t="shared" si="36"/>
        <v>26558.600000000006</v>
      </c>
      <c r="O89" s="1464">
        <f t="shared" si="36"/>
        <v>143.60000000000002</v>
      </c>
      <c r="P89" s="1466">
        <v>5.4</v>
      </c>
      <c r="Q89" s="1466">
        <v>2.9</v>
      </c>
      <c r="R89" s="1007">
        <v>4.5</v>
      </c>
      <c r="S89" s="1007">
        <v>2.4</v>
      </c>
    </row>
    <row r="90" spans="1:19" ht="16.5" customHeight="1">
      <c r="A90" s="1766"/>
      <c r="B90" s="1768"/>
      <c r="C90" s="267" t="s">
        <v>259</v>
      </c>
      <c r="D90" s="293">
        <v>99853.7</v>
      </c>
      <c r="E90" s="291">
        <v>1082.4000000000001</v>
      </c>
      <c r="F90" s="306">
        <v>2294301.9</v>
      </c>
      <c r="G90" s="1005">
        <v>31297.1</v>
      </c>
      <c r="H90" s="338">
        <v>2169484.4</v>
      </c>
      <c r="I90" s="1084">
        <v>30389.200000000001</v>
      </c>
      <c r="J90" s="316">
        <v>116091.8</v>
      </c>
      <c r="K90" s="350">
        <v>944.6</v>
      </c>
      <c r="L90" s="366">
        <v>124886.7</v>
      </c>
      <c r="M90" s="367">
        <v>908.9</v>
      </c>
      <c r="N90" s="1029">
        <v>103950.3</v>
      </c>
      <c r="O90" s="1464">
        <v>738.1</v>
      </c>
      <c r="P90" s="1466" t="s">
        <v>98</v>
      </c>
      <c r="Q90" s="1466" t="s">
        <v>98</v>
      </c>
      <c r="R90" s="1007" t="s">
        <v>98</v>
      </c>
      <c r="S90" s="409" t="s">
        <v>98</v>
      </c>
    </row>
    <row r="91" spans="1:19" ht="16.5" customHeight="1">
      <c r="A91" s="1766"/>
      <c r="B91" s="1768"/>
      <c r="C91" s="268" t="s">
        <v>73</v>
      </c>
      <c r="D91" s="288"/>
      <c r="E91" s="289"/>
      <c r="F91" s="307"/>
      <c r="G91" s="1006"/>
      <c r="H91" s="340"/>
      <c r="I91" s="341"/>
      <c r="J91" s="317"/>
      <c r="K91" s="351"/>
      <c r="L91" s="368"/>
      <c r="M91" s="369"/>
      <c r="N91" s="1031"/>
      <c r="O91" s="1465"/>
      <c r="P91" s="1466"/>
      <c r="Q91" s="1466"/>
      <c r="R91" s="1014"/>
      <c r="S91" s="410"/>
    </row>
    <row r="92" spans="1:19" ht="16.5" customHeight="1">
      <c r="A92" s="1766"/>
      <c r="B92" s="1768"/>
      <c r="C92" s="267" t="s">
        <v>74</v>
      </c>
      <c r="D92" s="293">
        <f>D89/D83*100</f>
        <v>151.5018725534857</v>
      </c>
      <c r="E92" s="291">
        <f>E89/E83*100</f>
        <v>70.214943705220094</v>
      </c>
      <c r="F92" s="306">
        <f>F89/F83*100</f>
        <v>110.54504746391522</v>
      </c>
      <c r="G92" s="1004">
        <f t="shared" ref="G92:O92" si="37">G89/G83*100</f>
        <v>121.30988608515329</v>
      </c>
      <c r="H92" s="338">
        <f t="shared" si="37"/>
        <v>109.96337050538021</v>
      </c>
      <c r="I92" s="339">
        <f t="shared" si="37"/>
        <v>122.72316399894314</v>
      </c>
      <c r="J92" s="316">
        <f t="shared" si="37"/>
        <v>92.369300785569564</v>
      </c>
      <c r="K92" s="350">
        <f t="shared" si="37"/>
        <v>66.904839233517365</v>
      </c>
      <c r="L92" s="366">
        <f t="shared" si="37"/>
        <v>123.02645186495988</v>
      </c>
      <c r="M92" s="367">
        <f t="shared" si="37"/>
        <v>78.253497244595181</v>
      </c>
      <c r="N92" s="1029">
        <f t="shared" si="37"/>
        <v>125.06580899146253</v>
      </c>
      <c r="O92" s="1464">
        <f t="shared" si="37"/>
        <v>73.716632443531836</v>
      </c>
      <c r="P92" s="1466" t="s">
        <v>98</v>
      </c>
      <c r="Q92" s="1466" t="s">
        <v>98</v>
      </c>
      <c r="R92" s="1007" t="s">
        <v>98</v>
      </c>
      <c r="S92" s="409" t="s">
        <v>98</v>
      </c>
    </row>
    <row r="93" spans="1:19" ht="29.25" thickBot="1">
      <c r="A93" s="1766"/>
      <c r="B93" s="1768"/>
      <c r="C93" s="1467" t="s">
        <v>178</v>
      </c>
      <c r="D93" s="1164">
        <f>D89/D66*100</f>
        <v>111.14065180102915</v>
      </c>
      <c r="E93" s="1248">
        <f>E89/E55*100</f>
        <v>83.65853658536588</v>
      </c>
      <c r="F93" s="1249">
        <f>F89/F66*100</f>
        <v>115.1928007731928</v>
      </c>
      <c r="G93" s="1468">
        <f t="shared" ref="G93:O93" si="38">G89/G66*100</f>
        <v>112.95244543072427</v>
      </c>
      <c r="H93" s="1469">
        <f t="shared" si="38"/>
        <v>114.83218335009191</v>
      </c>
      <c r="I93" s="1470">
        <f t="shared" si="38"/>
        <v>113.21086323459613</v>
      </c>
      <c r="J93" s="1250">
        <f t="shared" si="38"/>
        <v>108.66809041825213</v>
      </c>
      <c r="K93" s="1471">
        <f t="shared" si="38"/>
        <v>99.661344944363847</v>
      </c>
      <c r="L93" s="1251">
        <f t="shared" si="38"/>
        <v>121.79671917304356</v>
      </c>
      <c r="M93" s="1252">
        <f t="shared" si="38"/>
        <v>97.620306716023336</v>
      </c>
      <c r="N93" s="1253">
        <f t="shared" si="38"/>
        <v>121.21071055309865</v>
      </c>
      <c r="O93" s="1472">
        <f t="shared" si="38"/>
        <v>92.051282051282072</v>
      </c>
      <c r="P93" s="1473" t="s">
        <v>98</v>
      </c>
      <c r="Q93" s="1473" t="s">
        <v>98</v>
      </c>
      <c r="R93" s="1474" t="s">
        <v>98</v>
      </c>
      <c r="S93" s="1254" t="s">
        <v>98</v>
      </c>
    </row>
    <row r="94" spans="1:19" ht="15" customHeight="1">
      <c r="A94" s="1803" t="s">
        <v>253</v>
      </c>
      <c r="B94" s="1800" t="s">
        <v>269</v>
      </c>
      <c r="C94" s="1180"/>
      <c r="D94" s="1161" t="s">
        <v>2</v>
      </c>
      <c r="E94" s="1162" t="s">
        <v>1</v>
      </c>
      <c r="F94" s="1168" t="s">
        <v>2</v>
      </c>
      <c r="G94" s="1182" t="s">
        <v>1</v>
      </c>
      <c r="H94" s="1158" t="s">
        <v>2</v>
      </c>
      <c r="I94" s="1159" t="s">
        <v>1</v>
      </c>
      <c r="J94" s="1170" t="s">
        <v>2</v>
      </c>
      <c r="K94" s="1188" t="s">
        <v>1</v>
      </c>
      <c r="L94" s="1172" t="s">
        <v>2</v>
      </c>
      <c r="M94" s="1173" t="s">
        <v>1</v>
      </c>
      <c r="N94" s="1174" t="s">
        <v>2</v>
      </c>
      <c r="O94" s="1175" t="s">
        <v>1</v>
      </c>
      <c r="P94" s="1176" t="s">
        <v>2</v>
      </c>
      <c r="Q94" s="1177" t="s">
        <v>1</v>
      </c>
      <c r="R94" s="1192" t="s">
        <v>2</v>
      </c>
      <c r="S94" s="1179" t="s">
        <v>1</v>
      </c>
    </row>
    <row r="95" spans="1:19" ht="16.5" customHeight="1">
      <c r="A95" s="1804"/>
      <c r="B95" s="1801"/>
      <c r="C95" s="1163" t="s">
        <v>97</v>
      </c>
      <c r="D95" s="293">
        <v>17641.099999999999</v>
      </c>
      <c r="E95" s="291">
        <v>183.1</v>
      </c>
      <c r="F95" s="306">
        <v>574194</v>
      </c>
      <c r="G95" s="1183">
        <v>7396.9</v>
      </c>
      <c r="H95" s="338">
        <v>545264.6</v>
      </c>
      <c r="I95" s="339">
        <v>7218.9</v>
      </c>
      <c r="J95" s="316">
        <v>24437.7</v>
      </c>
      <c r="K95" s="1189">
        <v>172.9</v>
      </c>
      <c r="L95" s="366">
        <v>28910.2</v>
      </c>
      <c r="M95" s="367">
        <v>178.2</v>
      </c>
      <c r="N95" s="1029">
        <v>23560.7</v>
      </c>
      <c r="O95" s="1030">
        <v>135.30000000000001</v>
      </c>
      <c r="P95" s="388">
        <v>5</v>
      </c>
      <c r="Q95" s="389">
        <v>2.4</v>
      </c>
      <c r="R95" s="1193">
        <v>4.0999999999999996</v>
      </c>
      <c r="S95" s="409">
        <v>1.8</v>
      </c>
    </row>
    <row r="96" spans="1:19" ht="16.5" customHeight="1">
      <c r="A96" s="1804"/>
      <c r="B96" s="1801"/>
      <c r="C96" s="1163"/>
      <c r="D96" s="293"/>
      <c r="E96" s="291"/>
      <c r="F96" s="306"/>
      <c r="G96" s="1183"/>
      <c r="H96" s="338"/>
      <c r="I96" s="339"/>
      <c r="J96" s="316"/>
      <c r="K96" s="1189"/>
      <c r="L96" s="366"/>
      <c r="M96" s="367"/>
      <c r="N96" s="1029"/>
      <c r="O96" s="1030"/>
      <c r="P96" s="388"/>
      <c r="Q96" s="389"/>
      <c r="R96" s="1193"/>
      <c r="S96" s="409"/>
    </row>
    <row r="97" spans="1:19" ht="16.5" customHeight="1">
      <c r="A97" s="1804"/>
      <c r="B97" s="1801"/>
      <c r="C97" s="1181" t="s">
        <v>73</v>
      </c>
      <c r="D97" s="288"/>
      <c r="E97" s="289"/>
      <c r="F97" s="307"/>
      <c r="G97" s="1184"/>
      <c r="H97" s="340"/>
      <c r="I97" s="341"/>
      <c r="J97" s="317"/>
      <c r="K97" s="1190"/>
      <c r="L97" s="368"/>
      <c r="M97" s="369"/>
      <c r="N97" s="1031"/>
      <c r="O97" s="1032"/>
      <c r="P97" s="388"/>
      <c r="Q97" s="389"/>
      <c r="R97" s="1194"/>
      <c r="S97" s="410"/>
    </row>
    <row r="98" spans="1:19" ht="16.5" customHeight="1">
      <c r="A98" s="1804"/>
      <c r="B98" s="1801"/>
      <c r="C98" s="1163" t="s">
        <v>74</v>
      </c>
      <c r="D98" s="293">
        <f>D95/D89*100</f>
        <v>46.941414700474439</v>
      </c>
      <c r="E98" s="291">
        <f>E95/E89*100</f>
        <v>53.381924198250708</v>
      </c>
      <c r="F98" s="306">
        <f>F95/F89*100</f>
        <v>89.513274667385033</v>
      </c>
      <c r="G98" s="1183">
        <f t="shared" ref="G98:O98" si="39">G95/G89*100</f>
        <v>82.103849398392782</v>
      </c>
      <c r="H98" s="338">
        <f t="shared" si="39"/>
        <v>89.477850619887249</v>
      </c>
      <c r="I98" s="339">
        <f t="shared" si="39"/>
        <v>81.801493501342776</v>
      </c>
      <c r="J98" s="316">
        <f t="shared" si="39"/>
        <v>84.554249216311788</v>
      </c>
      <c r="K98" s="1189">
        <f t="shared" si="39"/>
        <v>83.932038834951456</v>
      </c>
      <c r="L98" s="366">
        <f t="shared" si="39"/>
        <v>90.008250439763998</v>
      </c>
      <c r="M98" s="367">
        <f t="shared" si="39"/>
        <v>96.533044420368341</v>
      </c>
      <c r="N98" s="1029">
        <f t="shared" si="39"/>
        <v>88.712130910514844</v>
      </c>
      <c r="O98" s="1030">
        <f t="shared" si="39"/>
        <v>94.220055710306411</v>
      </c>
      <c r="P98" s="388" t="s">
        <v>98</v>
      </c>
      <c r="Q98" s="389" t="s">
        <v>98</v>
      </c>
      <c r="R98" s="1193" t="s">
        <v>98</v>
      </c>
      <c r="S98" s="409" t="s">
        <v>98</v>
      </c>
    </row>
    <row r="99" spans="1:19" ht="29.25" customHeight="1" thickBot="1">
      <c r="A99" s="1804"/>
      <c r="B99" s="1802"/>
      <c r="C99" s="1475" t="s">
        <v>178</v>
      </c>
      <c r="D99" s="295">
        <f>D95/D72*100</f>
        <v>115.83657817496535</v>
      </c>
      <c r="E99" s="296">
        <f>E95/E72*100</f>
        <v>88.240963855421683</v>
      </c>
      <c r="F99" s="311">
        <f>F95/F72*100</f>
        <v>111.97632676367483</v>
      </c>
      <c r="G99" s="1185">
        <f t="shared" ref="G99:O99" si="40">G95/G72*100</f>
        <v>107.51308139534883</v>
      </c>
      <c r="H99" s="1186">
        <f t="shared" si="40"/>
        <v>112.30243590385231</v>
      </c>
      <c r="I99" s="1187">
        <f t="shared" si="40"/>
        <v>107.89615281140703</v>
      </c>
      <c r="J99" s="566">
        <f t="shared" si="40"/>
        <v>92.415470081268225</v>
      </c>
      <c r="K99" s="1191">
        <f t="shared" si="40"/>
        <v>109.77777777777777</v>
      </c>
      <c r="L99" s="374">
        <f t="shared" si="40"/>
        <v>105.91213493354434</v>
      </c>
      <c r="M99" s="375">
        <f t="shared" si="40"/>
        <v>93.78947368421052</v>
      </c>
      <c r="N99" s="1037">
        <f t="shared" si="40"/>
        <v>107.30479851344458</v>
      </c>
      <c r="O99" s="1038">
        <f t="shared" si="40"/>
        <v>94.154488517745321</v>
      </c>
      <c r="P99" s="398" t="s">
        <v>98</v>
      </c>
      <c r="Q99" s="399" t="s">
        <v>98</v>
      </c>
      <c r="R99" s="1195" t="s">
        <v>98</v>
      </c>
      <c r="S99" s="414" t="s">
        <v>98</v>
      </c>
    </row>
    <row r="100" spans="1:19" ht="15" customHeight="1">
      <c r="A100" s="1804"/>
      <c r="B100" s="1767" t="s">
        <v>271</v>
      </c>
      <c r="C100" s="1167"/>
      <c r="D100" s="1161" t="s">
        <v>2</v>
      </c>
      <c r="E100" s="1162" t="s">
        <v>1</v>
      </c>
      <c r="F100" s="1168" t="s">
        <v>2</v>
      </c>
      <c r="G100" s="1182" t="s">
        <v>1</v>
      </c>
      <c r="H100" s="1158" t="s">
        <v>2</v>
      </c>
      <c r="I100" s="1159" t="s">
        <v>1</v>
      </c>
      <c r="J100" s="1170" t="s">
        <v>2</v>
      </c>
      <c r="K100" s="1188" t="s">
        <v>1</v>
      </c>
      <c r="L100" s="1172" t="s">
        <v>2</v>
      </c>
      <c r="M100" s="1173" t="s">
        <v>1</v>
      </c>
      <c r="N100" s="1174" t="s">
        <v>2</v>
      </c>
      <c r="O100" s="1175" t="s">
        <v>1</v>
      </c>
      <c r="P100" s="1176" t="s">
        <v>2</v>
      </c>
      <c r="Q100" s="1177" t="s">
        <v>1</v>
      </c>
      <c r="R100" s="1192" t="s">
        <v>2</v>
      </c>
      <c r="S100" s="1179" t="s">
        <v>1</v>
      </c>
    </row>
    <row r="101" spans="1:19" ht="16.5" customHeight="1">
      <c r="A101" s="1804"/>
      <c r="B101" s="1768"/>
      <c r="C101" s="267" t="s">
        <v>99</v>
      </c>
      <c r="D101" s="293">
        <f t="shared" ref="D101:O101" si="41">D103-D95</f>
        <v>23877.200000000004</v>
      </c>
      <c r="E101" s="291">
        <f t="shared" si="41"/>
        <v>271.20000000000005</v>
      </c>
      <c r="F101" s="306">
        <f t="shared" si="41"/>
        <v>586393.89999999991</v>
      </c>
      <c r="G101" s="1183">
        <f t="shared" si="41"/>
        <v>7779.4</v>
      </c>
      <c r="H101" s="338">
        <f t="shared" si="41"/>
        <v>559666.50000000012</v>
      </c>
      <c r="I101" s="339">
        <f t="shared" si="41"/>
        <v>7592.4</v>
      </c>
      <c r="J101" s="316">
        <f t="shared" si="41"/>
        <v>24583.899999999998</v>
      </c>
      <c r="K101" s="1189">
        <f t="shared" si="41"/>
        <v>209.49999999999997</v>
      </c>
      <c r="L101" s="366">
        <f t="shared" si="41"/>
        <v>26720.899999999998</v>
      </c>
      <c r="M101" s="367">
        <f t="shared" si="41"/>
        <v>187.2</v>
      </c>
      <c r="N101" s="1029">
        <f t="shared" si="41"/>
        <v>22634.799999999999</v>
      </c>
      <c r="O101" s="1030">
        <f t="shared" si="41"/>
        <v>159.89999999999998</v>
      </c>
      <c r="P101" s="388">
        <v>4.8</v>
      </c>
      <c r="Q101" s="389">
        <v>2.4</v>
      </c>
      <c r="R101" s="1193">
        <v>4</v>
      </c>
      <c r="S101" s="409">
        <v>1.9</v>
      </c>
    </row>
    <row r="102" spans="1:19" ht="16.5" customHeight="1">
      <c r="A102" s="1804"/>
      <c r="B102" s="1768"/>
      <c r="C102" s="267"/>
      <c r="D102" s="293"/>
      <c r="E102" s="291"/>
      <c r="F102" s="306"/>
      <c r="G102" s="1183"/>
      <c r="H102" s="338"/>
      <c r="I102" s="339"/>
      <c r="J102" s="316"/>
      <c r="K102" s="1189"/>
      <c r="L102" s="366"/>
      <c r="M102" s="367"/>
      <c r="N102" s="1029"/>
      <c r="O102" s="1030"/>
      <c r="P102" s="388"/>
      <c r="Q102" s="389"/>
      <c r="R102" s="1193"/>
      <c r="S102" s="409"/>
    </row>
    <row r="103" spans="1:19" ht="16.5" customHeight="1">
      <c r="A103" s="1804"/>
      <c r="B103" s="1768"/>
      <c r="C103" s="267" t="s">
        <v>100</v>
      </c>
      <c r="D103" s="293">
        <v>41518.300000000003</v>
      </c>
      <c r="E103" s="291">
        <v>454.3</v>
      </c>
      <c r="F103" s="306">
        <v>1160587.8999999999</v>
      </c>
      <c r="G103" s="1183">
        <v>15176.3</v>
      </c>
      <c r="H103" s="1291">
        <v>1104931.1000000001</v>
      </c>
      <c r="I103" s="1292">
        <v>14811.3</v>
      </c>
      <c r="J103" s="316">
        <v>49021.599999999999</v>
      </c>
      <c r="K103" s="1189">
        <v>382.4</v>
      </c>
      <c r="L103" s="366">
        <v>55631.1</v>
      </c>
      <c r="M103" s="367">
        <v>365.4</v>
      </c>
      <c r="N103" s="1029">
        <v>46195.5</v>
      </c>
      <c r="O103" s="1030">
        <v>295.2</v>
      </c>
      <c r="P103" s="388" t="s">
        <v>98</v>
      </c>
      <c r="Q103" s="389" t="s">
        <v>98</v>
      </c>
      <c r="R103" s="1193" t="s">
        <v>98</v>
      </c>
      <c r="S103" s="409" t="s">
        <v>98</v>
      </c>
    </row>
    <row r="104" spans="1:19" ht="16.5" customHeight="1">
      <c r="A104" s="1804"/>
      <c r="B104" s="1768"/>
      <c r="C104" s="268" t="s">
        <v>73</v>
      </c>
      <c r="D104" s="288"/>
      <c r="E104" s="289"/>
      <c r="F104" s="307"/>
      <c r="G104" s="1184"/>
      <c r="H104" s="340"/>
      <c r="I104" s="341"/>
      <c r="J104" s="317"/>
      <c r="K104" s="1190"/>
      <c r="L104" s="368"/>
      <c r="M104" s="369"/>
      <c r="N104" s="1031"/>
      <c r="O104" s="1032"/>
      <c r="P104" s="388"/>
      <c r="Q104" s="389"/>
      <c r="R104" s="1194"/>
      <c r="S104" s="410"/>
    </row>
    <row r="105" spans="1:19" ht="16.5" customHeight="1">
      <c r="A105" s="1804"/>
      <c r="B105" s="1768"/>
      <c r="C105" s="267" t="s">
        <v>74</v>
      </c>
      <c r="D105" s="293">
        <f t="shared" ref="D105:O105" si="42">D101/D95*100</f>
        <v>135.34983646144519</v>
      </c>
      <c r="E105" s="291">
        <f t="shared" si="42"/>
        <v>148.11578372474062</v>
      </c>
      <c r="F105" s="306">
        <f t="shared" si="42"/>
        <v>102.12470001428086</v>
      </c>
      <c r="G105" s="1183">
        <f t="shared" si="42"/>
        <v>105.17108518433398</v>
      </c>
      <c r="H105" s="338">
        <f t="shared" si="42"/>
        <v>102.64126811093186</v>
      </c>
      <c r="I105" s="339">
        <f t="shared" si="42"/>
        <v>105.17391846403193</v>
      </c>
      <c r="J105" s="316">
        <f t="shared" si="42"/>
        <v>100.59825597335264</v>
      </c>
      <c r="K105" s="1189">
        <f t="shared" si="42"/>
        <v>121.16830537883168</v>
      </c>
      <c r="L105" s="366">
        <f t="shared" si="42"/>
        <v>92.42724021279686</v>
      </c>
      <c r="M105" s="367">
        <f t="shared" si="42"/>
        <v>105.05050505050507</v>
      </c>
      <c r="N105" s="1029">
        <f t="shared" si="42"/>
        <v>96.070150717083948</v>
      </c>
      <c r="O105" s="1030">
        <f t="shared" si="42"/>
        <v>118.18181818181816</v>
      </c>
      <c r="P105" s="388" t="s">
        <v>98</v>
      </c>
      <c r="Q105" s="389" t="s">
        <v>98</v>
      </c>
      <c r="R105" s="1193" t="s">
        <v>98</v>
      </c>
      <c r="S105" s="409" t="s">
        <v>98</v>
      </c>
    </row>
    <row r="106" spans="1:19" ht="30" customHeight="1" thickBot="1">
      <c r="A106" s="1804"/>
      <c r="B106" s="1794"/>
      <c r="C106" s="269" t="s">
        <v>178</v>
      </c>
      <c r="D106" s="295">
        <f t="shared" ref="D106:O106" si="43">D101/D77*100</f>
        <v>107.37309781631113</v>
      </c>
      <c r="E106" s="296">
        <f t="shared" si="43"/>
        <v>59.162303664921481</v>
      </c>
      <c r="F106" s="311">
        <f t="shared" si="43"/>
        <v>104.7533206915863</v>
      </c>
      <c r="G106" s="1185">
        <f t="shared" si="43"/>
        <v>97.470336912533057</v>
      </c>
      <c r="H106" s="1186">
        <f t="shared" si="43"/>
        <v>107.54623112159545</v>
      </c>
      <c r="I106" s="1187">
        <f t="shared" si="43"/>
        <v>98.823345655229872</v>
      </c>
      <c r="J106" s="566">
        <f t="shared" si="43"/>
        <v>83.456053338221764</v>
      </c>
      <c r="K106" s="1191">
        <f t="shared" si="43"/>
        <v>76.683748169838935</v>
      </c>
      <c r="L106" s="374">
        <f t="shared" si="43"/>
        <v>67.883291415796563</v>
      </c>
      <c r="M106" s="375">
        <f t="shared" si="43"/>
        <v>62.734584450402139</v>
      </c>
      <c r="N106" s="1037">
        <f t="shared" si="43"/>
        <v>66.185173922197009</v>
      </c>
      <c r="O106" s="1038">
        <f t="shared" si="43"/>
        <v>62.460937499999993</v>
      </c>
      <c r="P106" s="398" t="s">
        <v>98</v>
      </c>
      <c r="Q106" s="399" t="s">
        <v>98</v>
      </c>
      <c r="R106" s="1195" t="s">
        <v>98</v>
      </c>
      <c r="S106" s="414" t="s">
        <v>98</v>
      </c>
    </row>
    <row r="107" spans="1:19" ht="15">
      <c r="A107" s="1804"/>
      <c r="B107" s="1800" t="s">
        <v>279</v>
      </c>
      <c r="C107" s="1167"/>
      <c r="D107" s="1161" t="s">
        <v>2</v>
      </c>
      <c r="E107" s="1162" t="s">
        <v>1</v>
      </c>
      <c r="F107" s="1168" t="s">
        <v>2</v>
      </c>
      <c r="G107" s="1182" t="s">
        <v>1</v>
      </c>
      <c r="H107" s="1158" t="s">
        <v>2</v>
      </c>
      <c r="I107" s="1159" t="s">
        <v>1</v>
      </c>
      <c r="J107" s="1170" t="s">
        <v>2</v>
      </c>
      <c r="K107" s="1188" t="s">
        <v>1</v>
      </c>
      <c r="L107" s="1172" t="s">
        <v>2</v>
      </c>
      <c r="M107" s="1173" t="s">
        <v>1</v>
      </c>
      <c r="N107" s="1174" t="s">
        <v>2</v>
      </c>
      <c r="O107" s="1175" t="s">
        <v>1</v>
      </c>
      <c r="P107" s="1176" t="s">
        <v>2</v>
      </c>
      <c r="Q107" s="1177" t="s">
        <v>1</v>
      </c>
      <c r="R107" s="1192" t="s">
        <v>2</v>
      </c>
      <c r="S107" s="1179" t="s">
        <v>1</v>
      </c>
    </row>
    <row r="108" spans="1:19" ht="17.25" customHeight="1">
      <c r="A108" s="1804"/>
      <c r="B108" s="1801"/>
      <c r="C108" s="267" t="s">
        <v>101</v>
      </c>
      <c r="D108" s="293">
        <f>D110-D103</f>
        <v>24740.199999999997</v>
      </c>
      <c r="E108" s="291">
        <f t="shared" ref="E108:O108" si="44">E110-E103</f>
        <v>368.40000000000003</v>
      </c>
      <c r="F108" s="306">
        <f t="shared" si="44"/>
        <v>599722.30000000005</v>
      </c>
      <c r="G108" s="1183">
        <f t="shared" si="44"/>
        <v>8292</v>
      </c>
      <c r="H108" s="338">
        <f t="shared" si="44"/>
        <v>574102.5</v>
      </c>
      <c r="I108" s="339">
        <f t="shared" si="44"/>
        <v>8226.4000000000015</v>
      </c>
      <c r="J108" s="316">
        <f t="shared" si="44"/>
        <v>25058.799999999996</v>
      </c>
      <c r="K108" s="1189">
        <f t="shared" si="44"/>
        <v>183.60000000000002</v>
      </c>
      <c r="L108" s="366">
        <f t="shared" si="44"/>
        <v>25606.799999999996</v>
      </c>
      <c r="M108" s="367">
        <f t="shared" si="44"/>
        <v>65.600000000000023</v>
      </c>
      <c r="N108" s="1029">
        <f t="shared" si="44"/>
        <v>21034.100000000006</v>
      </c>
      <c r="O108" s="1030">
        <f t="shared" si="44"/>
        <v>31.900000000000034</v>
      </c>
      <c r="P108" s="388">
        <v>4.5999999999999996</v>
      </c>
      <c r="Q108" s="389">
        <v>1.8</v>
      </c>
      <c r="R108" s="1193">
        <v>3.8</v>
      </c>
      <c r="S108" s="409">
        <v>1.4</v>
      </c>
    </row>
    <row r="109" spans="1:19">
      <c r="A109" s="1804"/>
      <c r="B109" s="1801"/>
      <c r="C109" s="267"/>
      <c r="D109" s="293"/>
      <c r="E109" s="291"/>
      <c r="F109" s="306"/>
      <c r="G109" s="1183"/>
      <c r="H109" s="338"/>
      <c r="I109" s="339"/>
      <c r="J109" s="316"/>
      <c r="K109" s="1189"/>
      <c r="L109" s="366"/>
      <c r="M109" s="367"/>
      <c r="N109" s="1029"/>
      <c r="O109" s="1030"/>
      <c r="P109" s="388"/>
      <c r="Q109" s="389"/>
      <c r="R109" s="1193"/>
      <c r="S109" s="409"/>
    </row>
    <row r="110" spans="1:19" ht="18" customHeight="1">
      <c r="A110" s="1804"/>
      <c r="B110" s="1801"/>
      <c r="C110" s="267" t="s">
        <v>280</v>
      </c>
      <c r="D110" s="293">
        <v>66258.5</v>
      </c>
      <c r="E110" s="291">
        <v>822.7</v>
      </c>
      <c r="F110" s="306">
        <v>1760310.2</v>
      </c>
      <c r="G110" s="1183">
        <v>23468.3</v>
      </c>
      <c r="H110" s="338">
        <v>1679033.6</v>
      </c>
      <c r="I110" s="339">
        <v>23037.7</v>
      </c>
      <c r="J110" s="316">
        <v>74080.399999999994</v>
      </c>
      <c r="K110" s="1189">
        <v>566</v>
      </c>
      <c r="L110" s="366">
        <v>81237.899999999994</v>
      </c>
      <c r="M110" s="367">
        <v>431</v>
      </c>
      <c r="N110" s="1029">
        <v>67229.600000000006</v>
      </c>
      <c r="O110" s="1030">
        <v>327.10000000000002</v>
      </c>
      <c r="P110" s="388" t="s">
        <v>98</v>
      </c>
      <c r="Q110" s="389" t="s">
        <v>98</v>
      </c>
      <c r="R110" s="1193" t="s">
        <v>98</v>
      </c>
      <c r="S110" s="409" t="s">
        <v>98</v>
      </c>
    </row>
    <row r="111" spans="1:19">
      <c r="A111" s="1804"/>
      <c r="B111" s="1801"/>
      <c r="C111" s="268" t="s">
        <v>73</v>
      </c>
      <c r="D111" s="288"/>
      <c r="E111" s="289"/>
      <c r="F111" s="307"/>
      <c r="G111" s="1184"/>
      <c r="H111" s="340"/>
      <c r="I111" s="341"/>
      <c r="J111" s="317"/>
      <c r="K111" s="1190"/>
      <c r="L111" s="368"/>
      <c r="M111" s="369"/>
      <c r="N111" s="1031"/>
      <c r="O111" s="1032"/>
      <c r="P111" s="388"/>
      <c r="Q111" s="389"/>
      <c r="R111" s="1194"/>
      <c r="S111" s="410"/>
    </row>
    <row r="112" spans="1:19" ht="17.25" customHeight="1">
      <c r="A112" s="1804"/>
      <c r="B112" s="1801"/>
      <c r="C112" s="267" t="s">
        <v>74</v>
      </c>
      <c r="D112" s="293">
        <f>D108/D101*100</f>
        <v>103.61432663796421</v>
      </c>
      <c r="E112" s="291">
        <f t="shared" ref="E112:O112" si="45">E108/E101*100</f>
        <v>135.84070796460176</v>
      </c>
      <c r="F112" s="306">
        <f t="shared" si="45"/>
        <v>102.27294315305807</v>
      </c>
      <c r="G112" s="1183">
        <f t="shared" si="45"/>
        <v>106.589197110317</v>
      </c>
      <c r="H112" s="338">
        <f t="shared" si="45"/>
        <v>102.57939326366683</v>
      </c>
      <c r="I112" s="339">
        <f t="shared" si="45"/>
        <v>108.3504557188768</v>
      </c>
      <c r="J112" s="316">
        <f t="shared" si="45"/>
        <v>101.93175208164693</v>
      </c>
      <c r="K112" s="1189">
        <f t="shared" si="45"/>
        <v>87.637231503579969</v>
      </c>
      <c r="L112" s="366">
        <f t="shared" si="45"/>
        <v>95.830604508081692</v>
      </c>
      <c r="M112" s="367">
        <f t="shared" si="45"/>
        <v>35.04273504273506</v>
      </c>
      <c r="N112" s="1029">
        <f t="shared" si="45"/>
        <v>92.928146040610059</v>
      </c>
      <c r="O112" s="1030">
        <f t="shared" si="45"/>
        <v>19.949968730456561</v>
      </c>
      <c r="P112" s="388" t="s">
        <v>98</v>
      </c>
      <c r="Q112" s="389" t="s">
        <v>98</v>
      </c>
      <c r="R112" s="1193" t="s">
        <v>98</v>
      </c>
      <c r="S112" s="409" t="s">
        <v>98</v>
      </c>
    </row>
    <row r="113" spans="1:19" ht="29.25" thickBot="1">
      <c r="A113" s="1804"/>
      <c r="B113" s="1802"/>
      <c r="C113" s="269" t="s">
        <v>178</v>
      </c>
      <c r="D113" s="295">
        <f>D108/D83*100</f>
        <v>99.735947786194302</v>
      </c>
      <c r="E113" s="296">
        <f t="shared" ref="E113:O113" si="46">E108/E83*100</f>
        <v>75.414534288638706</v>
      </c>
      <c r="F113" s="311">
        <f t="shared" si="46"/>
        <v>103.3518568175912</v>
      </c>
      <c r="G113" s="1185">
        <f t="shared" si="46"/>
        <v>111.65270783400207</v>
      </c>
      <c r="H113" s="1186">
        <f t="shared" si="46"/>
        <v>103.59665222407024</v>
      </c>
      <c r="I113" s="1187">
        <f t="shared" si="46"/>
        <v>114.40014462723722</v>
      </c>
      <c r="J113" s="566">
        <f t="shared" si="46"/>
        <v>80.087186075795628</v>
      </c>
      <c r="K113" s="1191">
        <f t="shared" si="46"/>
        <v>59.629749918804805</v>
      </c>
      <c r="L113" s="374">
        <f t="shared" si="46"/>
        <v>98.081033254429684</v>
      </c>
      <c r="M113" s="375">
        <f t="shared" si="46"/>
        <v>27.808393387028413</v>
      </c>
      <c r="N113" s="1037">
        <f t="shared" si="46"/>
        <v>99.050655264483893</v>
      </c>
      <c r="O113" s="1038">
        <f t="shared" si="46"/>
        <v>16.375770020533899</v>
      </c>
      <c r="P113" s="398" t="s">
        <v>98</v>
      </c>
      <c r="Q113" s="399" t="s">
        <v>98</v>
      </c>
      <c r="R113" s="1195" t="s">
        <v>98</v>
      </c>
      <c r="S113" s="414" t="s">
        <v>98</v>
      </c>
    </row>
    <row r="114" spans="1:19" ht="15" customHeight="1">
      <c r="A114" s="1804"/>
      <c r="B114" s="1795" t="s">
        <v>295</v>
      </c>
      <c r="C114" s="1167"/>
      <c r="D114" s="1161" t="s">
        <v>2</v>
      </c>
      <c r="E114" s="1162" t="s">
        <v>1</v>
      </c>
      <c r="F114" s="1168" t="s">
        <v>2</v>
      </c>
      <c r="G114" s="1169" t="s">
        <v>1</v>
      </c>
      <c r="H114" s="1158" t="s">
        <v>2</v>
      </c>
      <c r="I114" s="1159" t="s">
        <v>1</v>
      </c>
      <c r="J114" s="1170" t="s">
        <v>2</v>
      </c>
      <c r="K114" s="1171" t="s">
        <v>1</v>
      </c>
      <c r="L114" s="1172" t="s">
        <v>2</v>
      </c>
      <c r="M114" s="1173" t="s">
        <v>1</v>
      </c>
      <c r="N114" s="1174" t="s">
        <v>2</v>
      </c>
      <c r="O114" s="1175" t="s">
        <v>1</v>
      </c>
      <c r="P114" s="1176" t="s">
        <v>2</v>
      </c>
      <c r="Q114" s="1177" t="s">
        <v>1</v>
      </c>
      <c r="R114" s="1178" t="s">
        <v>2</v>
      </c>
      <c r="S114" s="1179" t="s">
        <v>1</v>
      </c>
    </row>
    <row r="115" spans="1:19">
      <c r="A115" s="1804"/>
      <c r="B115" s="1796"/>
      <c r="C115" s="267" t="s">
        <v>227</v>
      </c>
      <c r="D115" s="293">
        <f t="shared" ref="D115:K115" si="47">D116-D110</f>
        <v>33460.5</v>
      </c>
      <c r="E115" s="291" t="e">
        <f t="shared" si="47"/>
        <v>#VALUE!</v>
      </c>
      <c r="F115" s="306">
        <f t="shared" si="47"/>
        <v>622916.50000000023</v>
      </c>
      <c r="G115" s="556">
        <f t="shared" si="47"/>
        <v>8455.7000000000007</v>
      </c>
      <c r="H115" s="330">
        <f t="shared" si="47"/>
        <v>604834.5</v>
      </c>
      <c r="I115" s="331">
        <f t="shared" si="47"/>
        <v>8329.7000000000007</v>
      </c>
      <c r="J115" s="316">
        <f t="shared" si="47"/>
        <v>25034</v>
      </c>
      <c r="K115" s="350">
        <f t="shared" si="47"/>
        <v>158.79999999999995</v>
      </c>
      <c r="L115" s="366">
        <f>L116-L108</f>
        <v>73765.200000000012</v>
      </c>
      <c r="M115" s="367">
        <f>M116-M110</f>
        <v>131</v>
      </c>
      <c r="N115" s="1029">
        <f>N116-N110</f>
        <v>14887.299999999988</v>
      </c>
      <c r="O115" s="1030">
        <f>O116-O110</f>
        <v>81.299999999999955</v>
      </c>
      <c r="P115" s="388">
        <v>4.2</v>
      </c>
      <c r="Q115" s="389">
        <v>1.8</v>
      </c>
      <c r="R115" s="1007">
        <v>3.4</v>
      </c>
      <c r="S115" s="409">
        <v>1.3</v>
      </c>
    </row>
    <row r="116" spans="1:19">
      <c r="A116" s="1804"/>
      <c r="B116" s="1796"/>
      <c r="C116" s="267" t="s">
        <v>104</v>
      </c>
      <c r="D116" s="293">
        <v>99719</v>
      </c>
      <c r="E116" s="1671" t="s">
        <v>348</v>
      </c>
      <c r="F116" s="306">
        <v>2383226.7000000002</v>
      </c>
      <c r="G116" s="556">
        <v>31924</v>
      </c>
      <c r="H116" s="338">
        <v>2283868.1</v>
      </c>
      <c r="I116" s="339">
        <v>31367.4</v>
      </c>
      <c r="J116" s="316">
        <v>99114.4</v>
      </c>
      <c r="K116" s="350">
        <v>724.8</v>
      </c>
      <c r="L116" s="366">
        <v>99372</v>
      </c>
      <c r="M116" s="367">
        <v>562</v>
      </c>
      <c r="N116" s="1029">
        <v>82116.899999999994</v>
      </c>
      <c r="O116" s="1030">
        <v>408.4</v>
      </c>
      <c r="P116" s="1563" t="s">
        <v>98</v>
      </c>
      <c r="Q116" s="1565" t="s">
        <v>98</v>
      </c>
      <c r="R116" s="1570" t="s">
        <v>98</v>
      </c>
      <c r="S116" s="1569" t="s">
        <v>98</v>
      </c>
    </row>
    <row r="117" spans="1:19">
      <c r="A117" s="1804"/>
      <c r="B117" s="1796"/>
      <c r="C117" s="268" t="s">
        <v>73</v>
      </c>
      <c r="D117" s="288"/>
      <c r="E117" s="289"/>
      <c r="F117" s="307"/>
      <c r="G117" s="562"/>
      <c r="H117" s="340"/>
      <c r="I117" s="341"/>
      <c r="J117" s="317"/>
      <c r="K117" s="351"/>
      <c r="L117" s="368"/>
      <c r="M117" s="369"/>
      <c r="N117" s="1031"/>
      <c r="O117" s="1032"/>
      <c r="P117" s="390"/>
      <c r="Q117" s="391"/>
      <c r="R117" s="1014"/>
      <c r="S117" s="410"/>
    </row>
    <row r="118" spans="1:19">
      <c r="A118" s="1804"/>
      <c r="B118" s="1796"/>
      <c r="C118" s="267" t="s">
        <v>74</v>
      </c>
      <c r="D118" s="293">
        <f t="shared" ref="D118:O118" si="48">D115/D108*100</f>
        <v>135.24749193620102</v>
      </c>
      <c r="E118" s="291">
        <v>70.5</v>
      </c>
      <c r="F118" s="306">
        <f t="shared" si="48"/>
        <v>103.8674900032899</v>
      </c>
      <c r="G118" s="556">
        <f t="shared" si="48"/>
        <v>101.97419199228173</v>
      </c>
      <c r="H118" s="338">
        <f t="shared" si="48"/>
        <v>105.35305106666493</v>
      </c>
      <c r="I118" s="339">
        <f t="shared" si="48"/>
        <v>101.25571331323542</v>
      </c>
      <c r="J118" s="316">
        <f t="shared" si="48"/>
        <v>99.901032770922811</v>
      </c>
      <c r="K118" s="350">
        <f t="shared" si="48"/>
        <v>86.492374727668803</v>
      </c>
      <c r="L118" s="366">
        <f t="shared" si="48"/>
        <v>288.06879422653367</v>
      </c>
      <c r="M118" s="367">
        <f t="shared" si="48"/>
        <v>199.69512195121945</v>
      </c>
      <c r="N118" s="1029">
        <f t="shared" si="48"/>
        <v>70.776976433505524</v>
      </c>
      <c r="O118" s="1030">
        <f t="shared" si="48"/>
        <v>254.8589341692786</v>
      </c>
      <c r="P118" s="1563" t="s">
        <v>98</v>
      </c>
      <c r="Q118" s="1565" t="s">
        <v>98</v>
      </c>
      <c r="R118" s="1570" t="s">
        <v>98</v>
      </c>
      <c r="S118" s="1569" t="s">
        <v>98</v>
      </c>
    </row>
    <row r="119" spans="1:19" ht="29.25" thickBot="1">
      <c r="A119" s="1805"/>
      <c r="B119" s="1797"/>
      <c r="C119" s="269" t="s">
        <v>178</v>
      </c>
      <c r="D119" s="295">
        <f t="shared" ref="D119:O119" si="49">D115/D89*100</f>
        <v>89.035446008765049</v>
      </c>
      <c r="E119" s="296">
        <v>75.7</v>
      </c>
      <c r="F119" s="311">
        <f t="shared" si="49"/>
        <v>97.108809495303277</v>
      </c>
      <c r="G119" s="565">
        <f t="shared" si="49"/>
        <v>93.856280246858802</v>
      </c>
      <c r="H119" s="567">
        <f t="shared" si="49"/>
        <v>99.253263536188115</v>
      </c>
      <c r="I119" s="568">
        <f t="shared" si="49"/>
        <v>94.388604970027984</v>
      </c>
      <c r="J119" s="566">
        <f t="shared" si="49"/>
        <v>86.617442512231065</v>
      </c>
      <c r="K119" s="354">
        <f t="shared" si="49"/>
        <v>77.087378640776677</v>
      </c>
      <c r="L119" s="374">
        <f t="shared" si="49"/>
        <v>229.65861859617993</v>
      </c>
      <c r="M119" s="375">
        <f t="shared" si="49"/>
        <v>70.964247020585034</v>
      </c>
      <c r="N119" s="1037">
        <f t="shared" si="49"/>
        <v>56.054536007168998</v>
      </c>
      <c r="O119" s="1038">
        <f t="shared" si="49"/>
        <v>56.61559888579383</v>
      </c>
      <c r="P119" s="1564" t="s">
        <v>98</v>
      </c>
      <c r="Q119" s="1566" t="s">
        <v>98</v>
      </c>
      <c r="R119" s="1567" t="s">
        <v>98</v>
      </c>
      <c r="S119" s="1568" t="s">
        <v>98</v>
      </c>
    </row>
    <row r="120" spans="1:19" ht="15" customHeight="1">
      <c r="A120" s="1803" t="s">
        <v>284</v>
      </c>
      <c r="B120" s="1800" t="s">
        <v>296</v>
      </c>
      <c r="C120" s="1180"/>
      <c r="D120" s="1161" t="s">
        <v>2</v>
      </c>
      <c r="E120" s="1162" t="s">
        <v>1</v>
      </c>
      <c r="F120" s="1168" t="s">
        <v>2</v>
      </c>
      <c r="G120" s="1182" t="s">
        <v>1</v>
      </c>
      <c r="H120" s="1158" t="s">
        <v>2</v>
      </c>
      <c r="I120" s="1159" t="s">
        <v>1</v>
      </c>
      <c r="J120" s="1170" t="s">
        <v>2</v>
      </c>
      <c r="K120" s="1188" t="s">
        <v>1</v>
      </c>
      <c r="L120" s="1172" t="s">
        <v>2</v>
      </c>
      <c r="M120" s="1173" t="s">
        <v>1</v>
      </c>
      <c r="N120" s="1174" t="s">
        <v>2</v>
      </c>
      <c r="O120" s="1175" t="s">
        <v>1</v>
      </c>
      <c r="P120" s="1176" t="s">
        <v>2</v>
      </c>
      <c r="Q120" s="1177" t="s">
        <v>1</v>
      </c>
      <c r="R120" s="1192" t="s">
        <v>2</v>
      </c>
      <c r="S120" s="1179" t="s">
        <v>1</v>
      </c>
    </row>
    <row r="121" spans="1:19" ht="16.5" customHeight="1">
      <c r="A121" s="1804"/>
      <c r="B121" s="1801"/>
      <c r="C121" s="1163" t="s">
        <v>97</v>
      </c>
      <c r="D121" s="293">
        <v>17103.400000000001</v>
      </c>
      <c r="E121" s="291">
        <v>174</v>
      </c>
      <c r="F121" s="306">
        <v>551403.9</v>
      </c>
      <c r="G121" s="1183">
        <v>7884</v>
      </c>
      <c r="H121" s="338">
        <v>529498.30000000005</v>
      </c>
      <c r="I121" s="339">
        <v>7600.3</v>
      </c>
      <c r="J121" s="316">
        <v>22741.599999999999</v>
      </c>
      <c r="K121" s="1189">
        <v>176.7</v>
      </c>
      <c r="L121" s="366">
        <v>21879.1</v>
      </c>
      <c r="M121" s="367">
        <v>283.89999999999998</v>
      </c>
      <c r="N121" s="1029">
        <v>17622.8</v>
      </c>
      <c r="O121" s="1030">
        <v>208.4</v>
      </c>
      <c r="P121" s="388">
        <v>4</v>
      </c>
      <c r="Q121" s="389">
        <v>3.6</v>
      </c>
      <c r="R121" s="1193">
        <v>3.2</v>
      </c>
      <c r="S121" s="409">
        <v>2.6</v>
      </c>
    </row>
    <row r="122" spans="1:19" ht="16.5" customHeight="1">
      <c r="A122" s="1804"/>
      <c r="B122" s="1801"/>
      <c r="C122" s="1163"/>
      <c r="D122" s="293"/>
      <c r="E122" s="291"/>
      <c r="F122" s="306"/>
      <c r="G122" s="1183"/>
      <c r="H122" s="338"/>
      <c r="I122" s="339"/>
      <c r="J122" s="316"/>
      <c r="K122" s="1189"/>
      <c r="L122" s="366"/>
      <c r="M122" s="367"/>
      <c r="N122" s="1029"/>
      <c r="O122" s="1030"/>
      <c r="P122" s="388"/>
      <c r="Q122" s="389"/>
      <c r="R122" s="1193"/>
      <c r="S122" s="409"/>
    </row>
    <row r="123" spans="1:19" ht="16.5" customHeight="1">
      <c r="A123" s="1804"/>
      <c r="B123" s="1801"/>
      <c r="C123" s="1181" t="s">
        <v>73</v>
      </c>
      <c r="D123" s="288"/>
      <c r="E123" s="289"/>
      <c r="F123" s="307"/>
      <c r="G123" s="1184"/>
      <c r="H123" s="340"/>
      <c r="I123" s="341"/>
      <c r="J123" s="317"/>
      <c r="K123" s="1190"/>
      <c r="L123" s="368"/>
      <c r="M123" s="369"/>
      <c r="N123" s="1031"/>
      <c r="O123" s="1032"/>
      <c r="P123" s="388"/>
      <c r="Q123" s="389"/>
      <c r="R123" s="1194"/>
      <c r="S123" s="410"/>
    </row>
    <row r="124" spans="1:19" ht="16.5" customHeight="1">
      <c r="A124" s="1804"/>
      <c r="B124" s="1801"/>
      <c r="C124" s="1163" t="s">
        <v>74</v>
      </c>
      <c r="D124" s="293">
        <f t="shared" ref="D124:O124" si="50">D121/D115*100</f>
        <v>51.115195529056656</v>
      </c>
      <c r="E124" s="291">
        <v>67</v>
      </c>
      <c r="F124" s="306">
        <f t="shared" si="50"/>
        <v>88.519713316311226</v>
      </c>
      <c r="G124" s="1183">
        <f t="shared" si="50"/>
        <v>93.238880281939984</v>
      </c>
      <c r="H124" s="338">
        <f t="shared" si="50"/>
        <v>87.544328241857912</v>
      </c>
      <c r="I124" s="339">
        <f t="shared" si="50"/>
        <v>91.243382114601957</v>
      </c>
      <c r="J124" s="316">
        <f t="shared" si="50"/>
        <v>90.842853718942223</v>
      </c>
      <c r="K124" s="1189">
        <f t="shared" si="50"/>
        <v>111.27204030226703</v>
      </c>
      <c r="L124" s="366">
        <f t="shared" si="50"/>
        <v>29.660463199449055</v>
      </c>
      <c r="M124" s="367">
        <f t="shared" si="50"/>
        <v>216.7175572519084</v>
      </c>
      <c r="N124" s="1029">
        <f t="shared" si="50"/>
        <v>118.37472207855026</v>
      </c>
      <c r="O124" s="1030">
        <f t="shared" si="50"/>
        <v>256.33456334563363</v>
      </c>
      <c r="P124" s="1563" t="s">
        <v>98</v>
      </c>
      <c r="Q124" s="1565" t="s">
        <v>98</v>
      </c>
      <c r="R124" s="1600" t="s">
        <v>98</v>
      </c>
      <c r="S124" s="1569" t="s">
        <v>98</v>
      </c>
    </row>
    <row r="125" spans="1:19" ht="29.25" customHeight="1" thickBot="1">
      <c r="A125" s="1804"/>
      <c r="B125" s="1802"/>
      <c r="C125" s="1475" t="s">
        <v>178</v>
      </c>
      <c r="D125" s="295">
        <f t="shared" ref="D125:O125" si="51">D121/D95*100</f>
        <v>96.952004126726806</v>
      </c>
      <c r="E125" s="296">
        <f t="shared" si="51"/>
        <v>95.030038230475157</v>
      </c>
      <c r="F125" s="311">
        <f t="shared" si="51"/>
        <v>96.03094076218143</v>
      </c>
      <c r="G125" s="1185">
        <f t="shared" si="51"/>
        <v>106.58519109356624</v>
      </c>
      <c r="H125" s="1186">
        <f t="shared" si="51"/>
        <v>97.108504751638023</v>
      </c>
      <c r="I125" s="1187">
        <f t="shared" si="51"/>
        <v>105.28335341949607</v>
      </c>
      <c r="J125" s="566">
        <f t="shared" si="51"/>
        <v>93.059494142247416</v>
      </c>
      <c r="K125" s="1191">
        <f t="shared" si="51"/>
        <v>102.19780219780219</v>
      </c>
      <c r="L125" s="374">
        <f t="shared" si="51"/>
        <v>75.679517955600446</v>
      </c>
      <c r="M125" s="375">
        <f t="shared" si="51"/>
        <v>159.31537598204264</v>
      </c>
      <c r="N125" s="1037">
        <f t="shared" si="51"/>
        <v>74.797438106677632</v>
      </c>
      <c r="O125" s="1038">
        <f t="shared" si="51"/>
        <v>154.02808573540281</v>
      </c>
      <c r="P125" s="1564" t="s">
        <v>98</v>
      </c>
      <c r="Q125" s="1566" t="s">
        <v>98</v>
      </c>
      <c r="R125" s="1601" t="s">
        <v>98</v>
      </c>
      <c r="S125" s="1568" t="s">
        <v>98</v>
      </c>
    </row>
    <row r="126" spans="1:19" ht="15" customHeight="1">
      <c r="A126" s="1804"/>
      <c r="B126" s="1767" t="s">
        <v>297</v>
      </c>
      <c r="C126" s="1167"/>
      <c r="D126" s="1161" t="s">
        <v>2</v>
      </c>
      <c r="E126" s="1162" t="s">
        <v>1</v>
      </c>
      <c r="F126" s="1168" t="s">
        <v>2</v>
      </c>
      <c r="G126" s="1182" t="s">
        <v>1</v>
      </c>
      <c r="H126" s="1158" t="s">
        <v>2</v>
      </c>
      <c r="I126" s="1159" t="s">
        <v>1</v>
      </c>
      <c r="J126" s="1170" t="s">
        <v>2</v>
      </c>
      <c r="K126" s="1188" t="s">
        <v>1</v>
      </c>
      <c r="L126" s="1172" t="s">
        <v>2</v>
      </c>
      <c r="M126" s="1173" t="s">
        <v>1</v>
      </c>
      <c r="N126" s="1174" t="s">
        <v>2</v>
      </c>
      <c r="O126" s="1175" t="s">
        <v>1</v>
      </c>
      <c r="P126" s="1176" t="s">
        <v>2</v>
      </c>
      <c r="Q126" s="1177" t="s">
        <v>1</v>
      </c>
      <c r="R126" s="1192" t="s">
        <v>2</v>
      </c>
      <c r="S126" s="1179" t="s">
        <v>1</v>
      </c>
    </row>
    <row r="127" spans="1:19" ht="16.5" customHeight="1">
      <c r="A127" s="1804"/>
      <c r="B127" s="1768"/>
      <c r="C127" s="267" t="s">
        <v>99</v>
      </c>
      <c r="D127" s="293">
        <f t="shared" ref="D127:O127" si="52">D129-D121</f>
        <v>23893.9</v>
      </c>
      <c r="E127" s="291">
        <f t="shared" si="52"/>
        <v>245.89999999999998</v>
      </c>
      <c r="F127" s="306">
        <f t="shared" si="52"/>
        <v>589810.99999999988</v>
      </c>
      <c r="G127" s="1183">
        <f t="shared" si="52"/>
        <v>8032.6</v>
      </c>
      <c r="H127" s="338">
        <f t="shared" si="52"/>
        <v>558392.19999999995</v>
      </c>
      <c r="I127" s="339">
        <f t="shared" si="52"/>
        <v>7726.3</v>
      </c>
      <c r="J127" s="316">
        <f t="shared" si="52"/>
        <v>25405.800000000003</v>
      </c>
      <c r="K127" s="1189">
        <f t="shared" si="52"/>
        <v>283.5</v>
      </c>
      <c r="L127" s="366">
        <f t="shared" si="52"/>
        <v>31431.300000000003</v>
      </c>
      <c r="M127" s="367">
        <f t="shared" si="52"/>
        <v>306.30000000000007</v>
      </c>
      <c r="N127" s="1029">
        <f t="shared" si="52"/>
        <v>27819.200000000001</v>
      </c>
      <c r="O127" s="1030">
        <f t="shared" si="52"/>
        <v>267.60000000000002</v>
      </c>
      <c r="P127" s="388">
        <v>4.7</v>
      </c>
      <c r="Q127" s="389">
        <v>3.7</v>
      </c>
      <c r="R127" s="1193">
        <v>4</v>
      </c>
      <c r="S127" s="409">
        <v>3</v>
      </c>
    </row>
    <row r="128" spans="1:19" ht="16.5" customHeight="1">
      <c r="A128" s="1804"/>
      <c r="B128" s="1768"/>
      <c r="C128" s="267"/>
      <c r="D128" s="293"/>
      <c r="E128" s="291"/>
      <c r="F128" s="306"/>
      <c r="G128" s="1183"/>
      <c r="H128" s="338"/>
      <c r="I128" s="339"/>
      <c r="J128" s="316"/>
      <c r="K128" s="1189"/>
      <c r="L128" s="366"/>
      <c r="M128" s="367"/>
      <c r="N128" s="1029"/>
      <c r="O128" s="1030"/>
      <c r="P128" s="388"/>
      <c r="Q128" s="389"/>
      <c r="R128" s="1193"/>
      <c r="S128" s="409"/>
    </row>
    <row r="129" spans="1:19" ht="16.5" customHeight="1">
      <c r="A129" s="1804"/>
      <c r="B129" s="1768"/>
      <c r="C129" s="267" t="s">
        <v>100</v>
      </c>
      <c r="D129" s="293">
        <v>40997.300000000003</v>
      </c>
      <c r="E129" s="291">
        <v>419.9</v>
      </c>
      <c r="F129" s="306">
        <v>1141214.8999999999</v>
      </c>
      <c r="G129" s="1183">
        <v>15916.6</v>
      </c>
      <c r="H129" s="1291">
        <v>1087890.5</v>
      </c>
      <c r="I129" s="1292">
        <v>15326.6</v>
      </c>
      <c r="J129" s="316">
        <v>48147.4</v>
      </c>
      <c r="K129" s="1189">
        <v>460.2</v>
      </c>
      <c r="L129" s="366">
        <v>53310.400000000001</v>
      </c>
      <c r="M129" s="367">
        <v>590.20000000000005</v>
      </c>
      <c r="N129" s="1029">
        <v>45442</v>
      </c>
      <c r="O129" s="1030">
        <v>476</v>
      </c>
      <c r="P129" s="1615" t="s">
        <v>98</v>
      </c>
      <c r="Q129" s="1616" t="s">
        <v>98</v>
      </c>
      <c r="R129" s="1617" t="s">
        <v>98</v>
      </c>
      <c r="S129" s="1618" t="s">
        <v>98</v>
      </c>
    </row>
    <row r="130" spans="1:19" ht="16.5" customHeight="1">
      <c r="A130" s="1804"/>
      <c r="B130" s="1768"/>
      <c r="C130" s="268" t="s">
        <v>73</v>
      </c>
      <c r="D130" s="288"/>
      <c r="E130" s="289"/>
      <c r="F130" s="307"/>
      <c r="G130" s="1184"/>
      <c r="H130" s="340"/>
      <c r="I130" s="341"/>
      <c r="J130" s="317"/>
      <c r="K130" s="1190"/>
      <c r="L130" s="368"/>
      <c r="M130" s="369"/>
      <c r="N130" s="1031"/>
      <c r="O130" s="1032"/>
      <c r="P130" s="388"/>
      <c r="Q130" s="389"/>
      <c r="R130" s="1194"/>
      <c r="S130" s="410"/>
    </row>
    <row r="131" spans="1:19" ht="16.5" customHeight="1">
      <c r="A131" s="1804"/>
      <c r="B131" s="1768"/>
      <c r="C131" s="267" t="s">
        <v>74</v>
      </c>
      <c r="D131" s="293">
        <f>D127/D121*100</f>
        <v>139.70263222517161</v>
      </c>
      <c r="E131" s="291">
        <f>E127/E101*100</f>
        <v>90.671091445427706</v>
      </c>
      <c r="F131" s="306">
        <f t="shared" ref="F131:O131" si="53">F127/F121*100</f>
        <v>106.96532977006508</v>
      </c>
      <c r="G131" s="1183">
        <f t="shared" si="53"/>
        <v>101.88483003551497</v>
      </c>
      <c r="H131" s="338">
        <f t="shared" si="53"/>
        <v>105.45684471508217</v>
      </c>
      <c r="I131" s="339">
        <f t="shared" si="53"/>
        <v>101.65782929621199</v>
      </c>
      <c r="J131" s="316">
        <f t="shared" si="53"/>
        <v>111.71509480423542</v>
      </c>
      <c r="K131" s="1189">
        <f t="shared" si="53"/>
        <v>160.4414261460102</v>
      </c>
      <c r="L131" s="366">
        <f t="shared" si="53"/>
        <v>143.65901705280385</v>
      </c>
      <c r="M131" s="367">
        <f t="shared" si="53"/>
        <v>107.89010214864392</v>
      </c>
      <c r="N131" s="1029">
        <f t="shared" si="53"/>
        <v>157.85913702703317</v>
      </c>
      <c r="O131" s="1030">
        <f t="shared" si="53"/>
        <v>128.40690978886758</v>
      </c>
      <c r="P131" s="1615" t="s">
        <v>98</v>
      </c>
      <c r="Q131" s="1616" t="s">
        <v>98</v>
      </c>
      <c r="R131" s="1617" t="s">
        <v>98</v>
      </c>
      <c r="S131" s="1618" t="s">
        <v>98</v>
      </c>
    </row>
    <row r="132" spans="1:19" ht="30" customHeight="1" thickBot="1">
      <c r="A132" s="1804"/>
      <c r="B132" s="1794"/>
      <c r="C132" s="269" t="s">
        <v>178</v>
      </c>
      <c r="D132" s="295">
        <f t="shared" ref="D132:O132" si="54">D127/D101*100</f>
        <v>100.06994119913557</v>
      </c>
      <c r="E132" s="296">
        <f t="shared" si="54"/>
        <v>90.671091445427706</v>
      </c>
      <c r="F132" s="311">
        <f t="shared" si="54"/>
        <v>100.58273116415432</v>
      </c>
      <c r="G132" s="1185">
        <f t="shared" si="54"/>
        <v>103.25474972362909</v>
      </c>
      <c r="H132" s="1186">
        <f t="shared" si="54"/>
        <v>99.772310831539826</v>
      </c>
      <c r="I132" s="1187">
        <f t="shared" si="54"/>
        <v>101.76360571097413</v>
      </c>
      <c r="J132" s="566">
        <f t="shared" si="54"/>
        <v>103.34324496926853</v>
      </c>
      <c r="K132" s="1191">
        <f t="shared" si="54"/>
        <v>135.32219570405729</v>
      </c>
      <c r="L132" s="374">
        <f t="shared" si="54"/>
        <v>117.62814875247467</v>
      </c>
      <c r="M132" s="375">
        <f t="shared" si="54"/>
        <v>163.62179487179492</v>
      </c>
      <c r="N132" s="1037">
        <f t="shared" si="54"/>
        <v>122.90455404951668</v>
      </c>
      <c r="O132" s="1038">
        <f t="shared" si="54"/>
        <v>167.35459662288935</v>
      </c>
      <c r="P132" s="1619" t="s">
        <v>98</v>
      </c>
      <c r="Q132" s="1620" t="s">
        <v>98</v>
      </c>
      <c r="R132" s="1621" t="s">
        <v>98</v>
      </c>
      <c r="S132" s="1622" t="s">
        <v>98</v>
      </c>
    </row>
    <row r="133" spans="1:19" ht="15">
      <c r="A133" s="1804"/>
      <c r="B133" s="1800" t="s">
        <v>298</v>
      </c>
      <c r="C133" s="1167"/>
      <c r="D133" s="1161" t="s">
        <v>2</v>
      </c>
      <c r="E133" s="1162" t="s">
        <v>1</v>
      </c>
      <c r="F133" s="1168" t="s">
        <v>2</v>
      </c>
      <c r="G133" s="1182" t="s">
        <v>1</v>
      </c>
      <c r="H133" s="1158" t="s">
        <v>2</v>
      </c>
      <c r="I133" s="1159" t="s">
        <v>1</v>
      </c>
      <c r="J133" s="1170" t="s">
        <v>2</v>
      </c>
      <c r="K133" s="1188" t="s">
        <v>1</v>
      </c>
      <c r="L133" s="1172" t="s">
        <v>2</v>
      </c>
      <c r="M133" s="1173" t="s">
        <v>1</v>
      </c>
      <c r="N133" s="1174" t="s">
        <v>2</v>
      </c>
      <c r="O133" s="1175" t="s">
        <v>1</v>
      </c>
      <c r="P133" s="1176" t="s">
        <v>2</v>
      </c>
      <c r="Q133" s="1177" t="s">
        <v>1</v>
      </c>
      <c r="R133" s="1192" t="s">
        <v>2</v>
      </c>
      <c r="S133" s="1179" t="s">
        <v>1</v>
      </c>
    </row>
    <row r="134" spans="1:19" ht="17.25" customHeight="1">
      <c r="A134" s="1804"/>
      <c r="B134" s="1801"/>
      <c r="C134" s="267" t="s">
        <v>101</v>
      </c>
      <c r="D134" s="293">
        <f t="shared" ref="D134:O134" si="55">D136-D129</f>
        <v>25668.199999999997</v>
      </c>
      <c r="E134" s="291">
        <f t="shared" si="55"/>
        <v>234.10000000000002</v>
      </c>
      <c r="F134" s="306">
        <f t="shared" si="55"/>
        <v>613536.5</v>
      </c>
      <c r="G134" s="1183">
        <f t="shared" si="55"/>
        <v>8374.8000000000011</v>
      </c>
      <c r="H134" s="338">
        <f t="shared" si="55"/>
        <v>584089.60000000009</v>
      </c>
      <c r="I134" s="339">
        <f t="shared" si="55"/>
        <v>8077.6</v>
      </c>
      <c r="J134" s="316">
        <f t="shared" si="55"/>
        <v>27698.9</v>
      </c>
      <c r="K134" s="1189">
        <f t="shared" si="55"/>
        <v>285.7</v>
      </c>
      <c r="L134" s="366">
        <f t="shared" si="55"/>
        <v>29482.799999999996</v>
      </c>
      <c r="M134" s="367">
        <f t="shared" si="55"/>
        <v>297.09999999999991</v>
      </c>
      <c r="N134" s="1029">
        <f t="shared" si="55"/>
        <v>24855.5</v>
      </c>
      <c r="O134" s="1030">
        <f t="shared" si="55"/>
        <v>250.89999999999998</v>
      </c>
      <c r="P134" s="388">
        <v>4.7</v>
      </c>
      <c r="Q134" s="389">
        <v>3.7</v>
      </c>
      <c r="R134" s="1193">
        <v>4</v>
      </c>
      <c r="S134" s="409">
        <v>3</v>
      </c>
    </row>
    <row r="135" spans="1:19">
      <c r="A135" s="1804"/>
      <c r="B135" s="1801"/>
      <c r="C135" s="267"/>
      <c r="D135" s="293"/>
      <c r="E135" s="291"/>
      <c r="F135" s="306"/>
      <c r="G135" s="1183"/>
      <c r="H135" s="338"/>
      <c r="I135" s="339"/>
      <c r="J135" s="316"/>
      <c r="K135" s="1189"/>
      <c r="L135" s="366"/>
      <c r="M135" s="367"/>
      <c r="N135" s="1029"/>
      <c r="O135" s="1030"/>
      <c r="P135" s="388"/>
      <c r="Q135" s="389"/>
      <c r="R135" s="1193"/>
      <c r="S135" s="409"/>
    </row>
    <row r="136" spans="1:19" ht="18" customHeight="1">
      <c r="A136" s="1804"/>
      <c r="B136" s="1801"/>
      <c r="C136" s="1672" t="s">
        <v>349</v>
      </c>
      <c r="D136" s="293">
        <v>66665.5</v>
      </c>
      <c r="E136" s="291">
        <v>654</v>
      </c>
      <c r="F136" s="306">
        <v>1754751.4</v>
      </c>
      <c r="G136" s="1183">
        <v>24291.4</v>
      </c>
      <c r="H136" s="338">
        <v>1671980.1</v>
      </c>
      <c r="I136" s="339">
        <v>23404.2</v>
      </c>
      <c r="J136" s="316">
        <v>75846.3</v>
      </c>
      <c r="K136" s="1189">
        <v>745.9</v>
      </c>
      <c r="L136" s="366">
        <v>82793.2</v>
      </c>
      <c r="M136" s="367">
        <v>887.3</v>
      </c>
      <c r="N136" s="1029">
        <v>70297.5</v>
      </c>
      <c r="O136" s="1030">
        <v>726.9</v>
      </c>
      <c r="P136" s="1615" t="s">
        <v>98</v>
      </c>
      <c r="Q136" s="1616" t="s">
        <v>98</v>
      </c>
      <c r="R136" s="1617" t="s">
        <v>98</v>
      </c>
      <c r="S136" s="1618" t="s">
        <v>98</v>
      </c>
    </row>
    <row r="137" spans="1:19">
      <c r="A137" s="1804"/>
      <c r="B137" s="1801"/>
      <c r="C137" s="268" t="s">
        <v>73</v>
      </c>
      <c r="D137" s="288"/>
      <c r="E137" s="289"/>
      <c r="F137" s="307"/>
      <c r="G137" s="1184"/>
      <c r="H137" s="340"/>
      <c r="I137" s="341"/>
      <c r="J137" s="317"/>
      <c r="K137" s="1190"/>
      <c r="L137" s="368"/>
      <c r="M137" s="369"/>
      <c r="N137" s="1031"/>
      <c r="O137" s="1032"/>
      <c r="P137" s="388"/>
      <c r="Q137" s="389"/>
      <c r="R137" s="1194"/>
      <c r="S137" s="410"/>
    </row>
    <row r="138" spans="1:19" ht="17.25" customHeight="1">
      <c r="A138" s="1804"/>
      <c r="B138" s="1801"/>
      <c r="C138" s="267" t="s">
        <v>74</v>
      </c>
      <c r="D138" s="293">
        <f t="shared" ref="D138:O138" si="56">D134/D127*100</f>
        <v>107.42574464612305</v>
      </c>
      <c r="E138" s="291">
        <f t="shared" si="56"/>
        <v>95.201301342008961</v>
      </c>
      <c r="F138" s="306">
        <f t="shared" si="56"/>
        <v>104.02255976914641</v>
      </c>
      <c r="G138" s="1183">
        <f t="shared" si="56"/>
        <v>104.26013992978613</v>
      </c>
      <c r="H138" s="338">
        <f t="shared" si="56"/>
        <v>104.60203419746912</v>
      </c>
      <c r="I138" s="339">
        <f t="shared" si="56"/>
        <v>104.54680765696386</v>
      </c>
      <c r="J138" s="316">
        <f t="shared" si="56"/>
        <v>109.02589172551149</v>
      </c>
      <c r="K138" s="1189">
        <f t="shared" si="56"/>
        <v>100.77601410934744</v>
      </c>
      <c r="L138" s="366">
        <f t="shared" si="56"/>
        <v>93.800765478997022</v>
      </c>
      <c r="M138" s="367">
        <f t="shared" si="56"/>
        <v>96.996408749591851</v>
      </c>
      <c r="N138" s="1029">
        <f t="shared" si="56"/>
        <v>89.346566400184045</v>
      </c>
      <c r="O138" s="1030">
        <f t="shared" si="56"/>
        <v>93.759342301943178</v>
      </c>
      <c r="P138" s="1615" t="s">
        <v>98</v>
      </c>
      <c r="Q138" s="1616" t="s">
        <v>98</v>
      </c>
      <c r="R138" s="1617" t="s">
        <v>98</v>
      </c>
      <c r="S138" s="1618" t="s">
        <v>98</v>
      </c>
    </row>
    <row r="139" spans="1:19" ht="33.75" customHeight="1" thickBot="1">
      <c r="A139" s="1804"/>
      <c r="B139" s="1802"/>
      <c r="C139" s="269" t="s">
        <v>178</v>
      </c>
      <c r="D139" s="295">
        <f t="shared" ref="D139:O139" si="57">D134/D108*100</f>
        <v>103.75098018609388</v>
      </c>
      <c r="E139" s="296">
        <f t="shared" si="57"/>
        <v>63.545059717698152</v>
      </c>
      <c r="F139" s="311">
        <f t="shared" si="57"/>
        <v>102.3034327721347</v>
      </c>
      <c r="G139" s="1185">
        <f t="shared" si="57"/>
        <v>100.99855282199712</v>
      </c>
      <c r="H139" s="1186">
        <f t="shared" si="57"/>
        <v>101.73960224872738</v>
      </c>
      <c r="I139" s="1187">
        <f t="shared" si="57"/>
        <v>98.191189341631798</v>
      </c>
      <c r="J139" s="566">
        <f t="shared" si="57"/>
        <v>110.53562022123967</v>
      </c>
      <c r="K139" s="1191">
        <f t="shared" si="57"/>
        <v>155.61002178649235</v>
      </c>
      <c r="L139" s="374">
        <f t="shared" si="57"/>
        <v>115.13660433947233</v>
      </c>
      <c r="M139" s="375">
        <f t="shared" si="57"/>
        <v>452.89634146341433</v>
      </c>
      <c r="N139" s="1037">
        <f t="shared" si="57"/>
        <v>118.16764206692937</v>
      </c>
      <c r="O139" s="1038">
        <f t="shared" si="57"/>
        <v>786.52037617554765</v>
      </c>
      <c r="P139" s="1619" t="s">
        <v>98</v>
      </c>
      <c r="Q139" s="1620" t="s">
        <v>98</v>
      </c>
      <c r="R139" s="1621" t="s">
        <v>98</v>
      </c>
      <c r="S139" s="1622" t="s">
        <v>98</v>
      </c>
    </row>
    <row r="140" spans="1:19" ht="15" hidden="1" customHeight="1">
      <c r="A140" s="1804"/>
      <c r="B140" s="1795" t="s">
        <v>299</v>
      </c>
      <c r="C140" s="1167"/>
      <c r="D140" s="1161" t="s">
        <v>2</v>
      </c>
      <c r="E140" s="1162" t="s">
        <v>1</v>
      </c>
      <c r="F140" s="1168" t="s">
        <v>2</v>
      </c>
      <c r="G140" s="1169" t="s">
        <v>1</v>
      </c>
      <c r="H140" s="1158" t="s">
        <v>2</v>
      </c>
      <c r="I140" s="1159" t="s">
        <v>1</v>
      </c>
      <c r="J140" s="1170" t="s">
        <v>2</v>
      </c>
      <c r="K140" s="1171" t="s">
        <v>1</v>
      </c>
      <c r="L140" s="1172" t="s">
        <v>2</v>
      </c>
      <c r="M140" s="1173" t="s">
        <v>1</v>
      </c>
      <c r="N140" s="1174" t="s">
        <v>2</v>
      </c>
      <c r="O140" s="1175" t="s">
        <v>1</v>
      </c>
      <c r="P140" s="1176" t="s">
        <v>2</v>
      </c>
      <c r="Q140" s="1177" t="s">
        <v>1</v>
      </c>
      <c r="R140" s="1178" t="s">
        <v>2</v>
      </c>
      <c r="S140" s="1179" t="s">
        <v>1</v>
      </c>
    </row>
    <row r="141" spans="1:19" hidden="1">
      <c r="A141" s="1804"/>
      <c r="B141" s="1796"/>
      <c r="C141" s="267" t="s">
        <v>227</v>
      </c>
      <c r="D141" s="293"/>
      <c r="E141" s="291"/>
      <c r="F141" s="306"/>
      <c r="G141" s="556"/>
      <c r="H141" s="330"/>
      <c r="I141" s="331"/>
      <c r="J141" s="316"/>
      <c r="K141" s="350"/>
      <c r="L141" s="366"/>
      <c r="M141" s="367"/>
      <c r="N141" s="1029"/>
      <c r="O141" s="1030"/>
      <c r="P141" s="388"/>
      <c r="Q141" s="389"/>
      <c r="R141" s="1007"/>
      <c r="S141" s="409"/>
    </row>
    <row r="142" spans="1:19" hidden="1">
      <c r="A142" s="1804"/>
      <c r="B142" s="1796"/>
      <c r="C142" s="267" t="s">
        <v>104</v>
      </c>
      <c r="D142" s="293"/>
      <c r="E142" s="291"/>
      <c r="F142" s="306"/>
      <c r="G142" s="556"/>
      <c r="H142" s="338"/>
      <c r="I142" s="339"/>
      <c r="J142" s="316"/>
      <c r="K142" s="350"/>
      <c r="L142" s="366"/>
      <c r="M142" s="367"/>
      <c r="N142" s="1029"/>
      <c r="O142" s="1030"/>
      <c r="P142" s="1563"/>
      <c r="Q142" s="1565"/>
      <c r="R142" s="1570"/>
      <c r="S142" s="1569"/>
    </row>
    <row r="143" spans="1:19" hidden="1">
      <c r="A143" s="1804"/>
      <c r="B143" s="1796"/>
      <c r="C143" s="268" t="s">
        <v>73</v>
      </c>
      <c r="D143" s="288"/>
      <c r="E143" s="289"/>
      <c r="F143" s="307"/>
      <c r="G143" s="562"/>
      <c r="H143" s="340"/>
      <c r="I143" s="341"/>
      <c r="J143" s="317"/>
      <c r="K143" s="351"/>
      <c r="L143" s="368"/>
      <c r="M143" s="369"/>
      <c r="N143" s="1031"/>
      <c r="O143" s="1032"/>
      <c r="P143" s="390"/>
      <c r="Q143" s="391"/>
      <c r="R143" s="1014"/>
      <c r="S143" s="410"/>
    </row>
    <row r="144" spans="1:19" hidden="1">
      <c r="A144" s="1804"/>
      <c r="B144" s="1796"/>
      <c r="C144" s="267" t="s">
        <v>74</v>
      </c>
      <c r="D144" s="293"/>
      <c r="E144" s="291"/>
      <c r="F144" s="306"/>
      <c r="G144" s="556"/>
      <c r="H144" s="338"/>
      <c r="I144" s="339"/>
      <c r="J144" s="316"/>
      <c r="K144" s="350"/>
      <c r="L144" s="366"/>
      <c r="M144" s="367"/>
      <c r="N144" s="1029"/>
      <c r="O144" s="1030"/>
      <c r="P144" s="1563"/>
      <c r="Q144" s="1565"/>
      <c r="R144" s="1570"/>
      <c r="S144" s="1569"/>
    </row>
    <row r="145" spans="1:19" ht="29.25" hidden="1" thickBot="1">
      <c r="A145" s="1805"/>
      <c r="B145" s="1797"/>
      <c r="C145" s="269" t="s">
        <v>178</v>
      </c>
      <c r="D145" s="295"/>
      <c r="E145" s="296"/>
      <c r="F145" s="311"/>
      <c r="G145" s="565"/>
      <c r="H145" s="567"/>
      <c r="I145" s="568"/>
      <c r="J145" s="566"/>
      <c r="K145" s="354"/>
      <c r="L145" s="374"/>
      <c r="M145" s="375"/>
      <c r="N145" s="1037"/>
      <c r="O145" s="1038"/>
      <c r="P145" s="1564"/>
      <c r="Q145" s="1566"/>
      <c r="R145" s="1567"/>
      <c r="S145" s="1568"/>
    </row>
    <row r="146" spans="1:19">
      <c r="A146" t="s">
        <v>212</v>
      </c>
    </row>
    <row r="147" spans="1:19">
      <c r="A147" t="s">
        <v>230</v>
      </c>
    </row>
  </sheetData>
  <mergeCells count="40">
    <mergeCell ref="A120:A145"/>
    <mergeCell ref="B120:B125"/>
    <mergeCell ref="B126:B132"/>
    <mergeCell ref="B133:B139"/>
    <mergeCell ref="B140:B145"/>
    <mergeCell ref="A94:A119"/>
    <mergeCell ref="A1:C1"/>
    <mergeCell ref="A25:A47"/>
    <mergeCell ref="B36:B41"/>
    <mergeCell ref="B20:B24"/>
    <mergeCell ref="B14:B19"/>
    <mergeCell ref="B8:B13"/>
    <mergeCell ref="B30:B35"/>
    <mergeCell ref="B53:B58"/>
    <mergeCell ref="B59:B64"/>
    <mergeCell ref="B48:B52"/>
    <mergeCell ref="B42:B47"/>
    <mergeCell ref="A48:A70"/>
    <mergeCell ref="B107:B113"/>
    <mergeCell ref="B71:B75"/>
    <mergeCell ref="B65:B70"/>
    <mergeCell ref="B100:B106"/>
    <mergeCell ref="B82:B87"/>
    <mergeCell ref="B114:B119"/>
    <mergeCell ref="P2:Q2"/>
    <mergeCell ref="B94:B99"/>
    <mergeCell ref="A71:A93"/>
    <mergeCell ref="B88:B93"/>
    <mergeCell ref="L2:M2"/>
    <mergeCell ref="R2:S2"/>
    <mergeCell ref="F2:G2"/>
    <mergeCell ref="B3:B7"/>
    <mergeCell ref="B25:B29"/>
    <mergeCell ref="N2:O2"/>
    <mergeCell ref="J2:K2"/>
    <mergeCell ref="H2:I2"/>
    <mergeCell ref="A2:B2"/>
    <mergeCell ref="A3:A24"/>
    <mergeCell ref="D2:E2"/>
    <mergeCell ref="B76:B8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zoomScale="70" zoomScaleNormal="70" workbookViewId="0">
      <pane xSplit="1" topLeftCell="B1" activePane="topRight" state="frozen"/>
      <selection pane="topRight" sqref="A1:B1"/>
    </sheetView>
  </sheetViews>
  <sheetFormatPr defaultRowHeight="15"/>
  <cols>
    <col min="1" max="1" width="9" style="117" customWidth="1"/>
    <col min="2" max="2" width="60.25" customWidth="1"/>
    <col min="3" max="3" width="9.625" customWidth="1"/>
    <col min="4" max="4" width="15" customWidth="1"/>
    <col min="5" max="5" width="10.125" hidden="1" customWidth="1"/>
    <col min="6" max="6" width="14.625" hidden="1" customWidth="1"/>
    <col min="7" max="7" width="9.625" hidden="1" customWidth="1"/>
    <col min="8" max="8" width="15.5" hidden="1" customWidth="1"/>
    <col min="9" max="9" width="9.625" hidden="1" customWidth="1"/>
    <col min="10" max="10" width="14.625" hidden="1" customWidth="1"/>
    <col min="11" max="11" width="9.625" hidden="1" customWidth="1"/>
    <col min="12" max="12" width="16.375" hidden="1" customWidth="1"/>
    <col min="13" max="13" width="9.625" hidden="1" customWidth="1"/>
    <col min="14" max="14" width="15" hidden="1" customWidth="1"/>
    <col min="15" max="15" width="10.25" hidden="1" customWidth="1"/>
    <col min="16" max="16" width="13.125" hidden="1" customWidth="1"/>
    <col min="17" max="17" width="11.75" hidden="1" customWidth="1"/>
    <col min="18" max="18" width="13.625" hidden="1" customWidth="1"/>
    <col min="19" max="19" width="9.625" hidden="1" customWidth="1"/>
    <col min="20" max="20" width="13.875" hidden="1" customWidth="1"/>
    <col min="21" max="21" width="9.625" hidden="1" customWidth="1"/>
    <col min="22" max="22" width="14.125" hidden="1" customWidth="1"/>
    <col min="23" max="23" width="9.625" hidden="1" customWidth="1"/>
    <col min="24" max="24" width="13.875" hidden="1" customWidth="1"/>
    <col min="25" max="25" width="9.625" bestFit="1" customWidth="1"/>
    <col min="26" max="26" width="12.625" customWidth="1"/>
  </cols>
  <sheetData>
    <row r="1" spans="1:31" ht="30" customHeight="1" thickBot="1">
      <c r="A1" s="1855" t="s">
        <v>61</v>
      </c>
      <c r="B1" s="1855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8"/>
      <c r="AB1" s="8"/>
      <c r="AC1" s="8"/>
      <c r="AD1" s="8"/>
      <c r="AE1" s="8"/>
    </row>
    <row r="2" spans="1:31" ht="57" customHeight="1">
      <c r="A2" s="1862" t="s">
        <v>50</v>
      </c>
      <c r="B2" s="1864" t="s">
        <v>95</v>
      </c>
      <c r="C2" s="553" t="s">
        <v>2</v>
      </c>
      <c r="D2" s="554" t="s">
        <v>1</v>
      </c>
      <c r="E2" s="553" t="s">
        <v>2</v>
      </c>
      <c r="F2" s="554" t="s">
        <v>1</v>
      </c>
      <c r="G2" s="553" t="s">
        <v>2</v>
      </c>
      <c r="H2" s="554" t="s">
        <v>1</v>
      </c>
      <c r="I2" s="553" t="s">
        <v>2</v>
      </c>
      <c r="J2" s="554" t="s">
        <v>1</v>
      </c>
      <c r="K2" s="553" t="s">
        <v>2</v>
      </c>
      <c r="L2" s="554" t="s">
        <v>1</v>
      </c>
      <c r="M2" s="553" t="s">
        <v>2</v>
      </c>
      <c r="N2" s="554" t="s">
        <v>1</v>
      </c>
      <c r="O2" s="553" t="s">
        <v>2</v>
      </c>
      <c r="P2" s="554" t="s">
        <v>1</v>
      </c>
      <c r="Q2" s="553" t="s">
        <v>2</v>
      </c>
      <c r="R2" s="554" t="s">
        <v>1</v>
      </c>
      <c r="S2" s="553" t="s">
        <v>2</v>
      </c>
      <c r="T2" s="554" t="s">
        <v>1</v>
      </c>
      <c r="U2" s="553" t="s">
        <v>2</v>
      </c>
      <c r="V2" s="554" t="s">
        <v>1</v>
      </c>
      <c r="W2" s="553" t="s">
        <v>2</v>
      </c>
      <c r="X2" s="554" t="s">
        <v>1</v>
      </c>
      <c r="Y2" s="553" t="s">
        <v>2</v>
      </c>
      <c r="Z2" s="554" t="s">
        <v>1</v>
      </c>
      <c r="AA2" s="8"/>
      <c r="AB2" s="8"/>
      <c r="AC2" s="8"/>
      <c r="AD2" s="8"/>
      <c r="AE2" s="8"/>
    </row>
    <row r="3" spans="1:31" s="1" customFormat="1" ht="20.25" customHeight="1">
      <c r="A3" s="1863"/>
      <c r="B3" s="1865"/>
      <c r="C3" s="1848" t="s">
        <v>51</v>
      </c>
      <c r="D3" s="1849"/>
      <c r="E3" s="1846" t="s">
        <v>52</v>
      </c>
      <c r="F3" s="1847"/>
      <c r="G3" s="1836" t="s">
        <v>5</v>
      </c>
      <c r="H3" s="1837"/>
      <c r="I3" s="1860" t="s">
        <v>4</v>
      </c>
      <c r="J3" s="1861"/>
      <c r="K3" s="1858" t="s">
        <v>7</v>
      </c>
      <c r="L3" s="1859"/>
      <c r="M3" s="1856" t="s">
        <v>53</v>
      </c>
      <c r="N3" s="1857"/>
      <c r="O3" s="1834" t="s">
        <v>54</v>
      </c>
      <c r="P3" s="1835"/>
      <c r="Q3" s="1838" t="s">
        <v>55</v>
      </c>
      <c r="R3" s="1839"/>
      <c r="S3" s="1844" t="s">
        <v>56</v>
      </c>
      <c r="T3" s="1845"/>
      <c r="U3" s="1848" t="s">
        <v>57</v>
      </c>
      <c r="V3" s="1849"/>
      <c r="W3" s="1850" t="s">
        <v>58</v>
      </c>
      <c r="X3" s="1851"/>
      <c r="Y3" s="1840" t="s">
        <v>59</v>
      </c>
      <c r="Z3" s="1841"/>
      <c r="AA3" s="8"/>
      <c r="AB3" s="8"/>
      <c r="AC3" s="8"/>
      <c r="AD3" s="8"/>
      <c r="AE3" s="8"/>
    </row>
    <row r="4" spans="1:31" s="1" customFormat="1" ht="2.25" customHeight="1">
      <c r="A4" s="977"/>
      <c r="B4" s="978"/>
      <c r="C4" s="979"/>
      <c r="D4" s="980"/>
      <c r="E4" s="979"/>
      <c r="F4" s="980"/>
      <c r="G4" s="979"/>
      <c r="H4" s="980"/>
      <c r="I4" s="979"/>
      <c r="J4" s="980"/>
      <c r="K4" s="979"/>
      <c r="L4" s="980"/>
      <c r="M4" s="979"/>
      <c r="N4" s="980"/>
      <c r="O4" s="979"/>
      <c r="P4" s="980"/>
      <c r="Q4" s="979"/>
      <c r="R4" s="980"/>
      <c r="S4" s="979"/>
      <c r="T4" s="980"/>
      <c r="U4" s="979"/>
      <c r="V4" s="980"/>
      <c r="W4" s="979"/>
      <c r="X4" s="980"/>
      <c r="Y4" s="979"/>
      <c r="Z4" s="980"/>
      <c r="AA4" s="8"/>
      <c r="AB4" s="8"/>
      <c r="AC4" s="8"/>
      <c r="AD4" s="8"/>
      <c r="AE4" s="8"/>
    </row>
    <row r="5" spans="1:31" s="1" customFormat="1" ht="17.25" hidden="1" customHeight="1">
      <c r="A5" s="1842" t="s">
        <v>21</v>
      </c>
      <c r="B5" s="633" t="s">
        <v>27</v>
      </c>
      <c r="C5" s="415"/>
      <c r="D5" s="416"/>
      <c r="E5" s="427"/>
      <c r="F5" s="428"/>
      <c r="G5" s="440"/>
      <c r="H5" s="441"/>
      <c r="I5" s="453"/>
      <c r="J5" s="454"/>
      <c r="K5" s="460"/>
      <c r="L5" s="461"/>
      <c r="M5" s="472"/>
      <c r="N5" s="473"/>
      <c r="O5" s="480"/>
      <c r="P5" s="481"/>
      <c r="Q5" s="492"/>
      <c r="R5" s="493"/>
      <c r="S5" s="506"/>
      <c r="T5" s="507"/>
      <c r="U5" s="415"/>
      <c r="V5" s="416"/>
      <c r="W5" s="523"/>
      <c r="X5" s="524"/>
      <c r="Y5" s="538"/>
      <c r="Z5" s="539"/>
      <c r="AA5" s="8"/>
      <c r="AB5" s="8"/>
      <c r="AC5" s="8"/>
      <c r="AD5" s="8"/>
      <c r="AE5" s="8"/>
    </row>
    <row r="6" spans="1:31" s="40" customFormat="1" ht="14.25" hidden="1">
      <c r="A6" s="1843"/>
      <c r="B6" s="550" t="s">
        <v>76</v>
      </c>
      <c r="C6" s="301">
        <v>104</v>
      </c>
      <c r="D6" s="302" t="s">
        <v>3</v>
      </c>
      <c r="E6" s="429">
        <v>104.2</v>
      </c>
      <c r="F6" s="430" t="s">
        <v>3</v>
      </c>
      <c r="G6" s="442">
        <v>104.1</v>
      </c>
      <c r="H6" s="443" t="s">
        <v>3</v>
      </c>
      <c r="I6" s="346">
        <v>104</v>
      </c>
      <c r="J6" s="348" t="s">
        <v>3</v>
      </c>
      <c r="K6" s="462">
        <v>104.4</v>
      </c>
      <c r="L6" s="463" t="s">
        <v>3</v>
      </c>
      <c r="M6" s="406">
        <v>104.6</v>
      </c>
      <c r="N6" s="407" t="s">
        <v>3</v>
      </c>
      <c r="O6" s="482">
        <v>104.8</v>
      </c>
      <c r="P6" s="483" t="s">
        <v>3</v>
      </c>
      <c r="Q6" s="494">
        <v>104.8</v>
      </c>
      <c r="R6" s="495" t="s">
        <v>3</v>
      </c>
      <c r="S6" s="508">
        <v>104.5</v>
      </c>
      <c r="T6" s="509" t="s">
        <v>3</v>
      </c>
      <c r="U6" s="418">
        <v>104.2</v>
      </c>
      <c r="V6" s="302" t="s">
        <v>3</v>
      </c>
      <c r="W6" s="525">
        <v>103.7</v>
      </c>
      <c r="X6" s="526" t="s">
        <v>3</v>
      </c>
      <c r="Y6" s="540">
        <v>103.3</v>
      </c>
      <c r="Z6" s="541" t="s">
        <v>3</v>
      </c>
      <c r="AA6" s="43"/>
      <c r="AB6" s="43"/>
      <c r="AC6" s="43"/>
      <c r="AD6" s="43"/>
      <c r="AE6" s="43"/>
    </row>
    <row r="7" spans="1:31" s="1" customFormat="1" hidden="1">
      <c r="A7" s="1843"/>
      <c r="B7" s="633" t="s">
        <v>78</v>
      </c>
      <c r="C7" s="415"/>
      <c r="D7" s="416"/>
      <c r="E7" s="427"/>
      <c r="F7" s="428"/>
      <c r="G7" s="440"/>
      <c r="H7" s="441"/>
      <c r="I7" s="453"/>
      <c r="J7" s="454"/>
      <c r="K7" s="460"/>
      <c r="L7" s="461"/>
      <c r="M7" s="472"/>
      <c r="N7" s="473"/>
      <c r="O7" s="480"/>
      <c r="P7" s="481"/>
      <c r="Q7" s="492"/>
      <c r="R7" s="493"/>
      <c r="S7" s="506"/>
      <c r="T7" s="507"/>
      <c r="U7" s="415"/>
      <c r="V7" s="416"/>
      <c r="W7" s="523"/>
      <c r="X7" s="524"/>
      <c r="Y7" s="538"/>
      <c r="Z7" s="539"/>
      <c r="AA7" s="8"/>
      <c r="AB7" s="8"/>
      <c r="AC7" s="8"/>
      <c r="AD7" s="8"/>
      <c r="AE7" s="8"/>
    </row>
    <row r="8" spans="1:31" s="1" customFormat="1" ht="21.75" hidden="1" customHeight="1">
      <c r="A8" s="1843"/>
      <c r="B8" s="550" t="s">
        <v>77</v>
      </c>
      <c r="C8" s="297">
        <v>2975.54</v>
      </c>
      <c r="D8" s="298">
        <v>2562.41</v>
      </c>
      <c r="E8" s="431">
        <v>3040.46</v>
      </c>
      <c r="F8" s="432">
        <v>2550.41</v>
      </c>
      <c r="G8" s="444">
        <v>3152.96</v>
      </c>
      <c r="H8" s="445">
        <v>2656.46</v>
      </c>
      <c r="I8" s="342">
        <v>3144.87</v>
      </c>
      <c r="J8" s="343">
        <v>2708.95</v>
      </c>
      <c r="K8" s="464">
        <v>3076.14</v>
      </c>
      <c r="L8" s="465">
        <v>2605.83</v>
      </c>
      <c r="M8" s="400">
        <v>3222.47</v>
      </c>
      <c r="N8" s="401">
        <v>2684.71</v>
      </c>
      <c r="O8" s="484">
        <v>3234.96</v>
      </c>
      <c r="P8" s="485">
        <v>2739.24</v>
      </c>
      <c r="Q8" s="496">
        <v>3172.54</v>
      </c>
      <c r="R8" s="497">
        <v>2742.11</v>
      </c>
      <c r="S8" s="510">
        <v>3176.84</v>
      </c>
      <c r="T8" s="511">
        <v>2715</v>
      </c>
      <c r="U8" s="297">
        <v>3247.77</v>
      </c>
      <c r="V8" s="298">
        <v>2763.84</v>
      </c>
      <c r="W8" s="527">
        <v>3326.94</v>
      </c>
      <c r="X8" s="528">
        <v>2744.22</v>
      </c>
      <c r="Y8" s="542">
        <v>3428.01</v>
      </c>
      <c r="Z8" s="543">
        <v>2856.05</v>
      </c>
      <c r="AA8" s="8"/>
      <c r="AB8" s="8"/>
      <c r="AC8" s="8"/>
      <c r="AD8" s="8"/>
      <c r="AE8" s="8"/>
    </row>
    <row r="9" spans="1:31" s="1" customFormat="1" ht="14.25" hidden="1">
      <c r="A9" s="1843"/>
      <c r="B9" s="550" t="s">
        <v>63</v>
      </c>
      <c r="C9" s="417">
        <v>91.7</v>
      </c>
      <c r="D9" s="298">
        <v>91.9</v>
      </c>
      <c r="E9" s="433">
        <f>E8/C8*100</f>
        <v>102.18178885177144</v>
      </c>
      <c r="F9" s="432">
        <v>99.5</v>
      </c>
      <c r="G9" s="446">
        <f>G8/E8*100</f>
        <v>103.7000980114851</v>
      </c>
      <c r="H9" s="445">
        <v>104.2</v>
      </c>
      <c r="I9" s="342">
        <f>I8/G8*100</f>
        <v>99.743415710950984</v>
      </c>
      <c r="J9" s="343">
        <v>102</v>
      </c>
      <c r="K9" s="464">
        <f>K8/I8*100</f>
        <v>97.814536053954541</v>
      </c>
      <c r="L9" s="465">
        <v>96.2</v>
      </c>
      <c r="M9" s="474">
        <f>M8/K8*100</f>
        <v>104.7569356401204</v>
      </c>
      <c r="N9" s="401">
        <v>103</v>
      </c>
      <c r="O9" s="486">
        <f>O8/M8*100</f>
        <v>100.38759088525262</v>
      </c>
      <c r="P9" s="485">
        <v>102</v>
      </c>
      <c r="Q9" s="498">
        <f>Q8/O8*100</f>
        <v>98.070455276108518</v>
      </c>
      <c r="R9" s="497">
        <v>100.1</v>
      </c>
      <c r="S9" s="510">
        <f>S8/Q8*100</f>
        <v>100.13553808620223</v>
      </c>
      <c r="T9" s="511">
        <v>99</v>
      </c>
      <c r="U9" s="297">
        <f>U8/S8*100</f>
        <v>102.23272182420267</v>
      </c>
      <c r="V9" s="298">
        <v>101.8</v>
      </c>
      <c r="W9" s="527">
        <f>W8/U8*100</f>
        <v>102.4376726184428</v>
      </c>
      <c r="X9" s="528">
        <v>99.3</v>
      </c>
      <c r="Y9" s="542">
        <f>Y8/W8*100</f>
        <v>103.03792674349404</v>
      </c>
      <c r="Z9" s="543">
        <v>104.1</v>
      </c>
      <c r="AA9" s="8"/>
      <c r="AB9" s="8"/>
      <c r="AC9" s="8"/>
      <c r="AD9" s="8"/>
      <c r="AE9" s="8"/>
    </row>
    <row r="10" spans="1:31" s="1" customFormat="1" ht="14.25" hidden="1">
      <c r="A10" s="1854"/>
      <c r="B10" s="550" t="s">
        <v>66</v>
      </c>
      <c r="C10" s="417">
        <v>111.7</v>
      </c>
      <c r="D10" s="298">
        <v>113.2</v>
      </c>
      <c r="E10" s="433">
        <v>113.1</v>
      </c>
      <c r="F10" s="432">
        <v>115.3</v>
      </c>
      <c r="G10" s="446">
        <v>110.5</v>
      </c>
      <c r="H10" s="445">
        <v>107.8</v>
      </c>
      <c r="I10" s="342">
        <v>112.9</v>
      </c>
      <c r="J10" s="343">
        <v>115.9</v>
      </c>
      <c r="K10" s="464">
        <v>110.8</v>
      </c>
      <c r="L10" s="465">
        <v>109.6</v>
      </c>
      <c r="M10" s="474">
        <v>112.3</v>
      </c>
      <c r="N10" s="401">
        <v>107.5</v>
      </c>
      <c r="O10" s="486">
        <v>111.8</v>
      </c>
      <c r="P10" s="485">
        <v>109</v>
      </c>
      <c r="Q10" s="498">
        <v>109.9</v>
      </c>
      <c r="R10" s="497">
        <v>105.5</v>
      </c>
      <c r="S10" s="510">
        <v>111.1</v>
      </c>
      <c r="T10" s="511">
        <v>108.6</v>
      </c>
      <c r="U10" s="297">
        <v>110</v>
      </c>
      <c r="V10" s="298">
        <v>105.5</v>
      </c>
      <c r="W10" s="527">
        <v>107.6</v>
      </c>
      <c r="X10" s="528">
        <v>104.1</v>
      </c>
      <c r="Y10" s="542">
        <v>105.6</v>
      </c>
      <c r="Z10" s="543">
        <v>102.4</v>
      </c>
      <c r="AA10" s="8"/>
      <c r="AB10" s="8"/>
      <c r="AC10" s="8"/>
      <c r="AD10" s="8"/>
      <c r="AE10" s="8"/>
    </row>
    <row r="11" spans="1:31" s="1" customFormat="1" ht="0.75" hidden="1" customHeight="1">
      <c r="A11" s="971"/>
      <c r="B11" s="972"/>
      <c r="C11" s="971"/>
      <c r="D11" s="973"/>
      <c r="E11" s="971"/>
      <c r="F11" s="973"/>
      <c r="G11" s="971"/>
      <c r="H11" s="973"/>
      <c r="I11" s="971"/>
      <c r="J11" s="973"/>
      <c r="K11" s="971"/>
      <c r="L11" s="973"/>
      <c r="M11" s="971"/>
      <c r="N11" s="973"/>
      <c r="O11" s="971"/>
      <c r="P11" s="973"/>
      <c r="Q11" s="971"/>
      <c r="R11" s="973"/>
      <c r="S11" s="971"/>
      <c r="T11" s="973"/>
      <c r="U11" s="971"/>
      <c r="V11" s="973"/>
      <c r="W11" s="971"/>
      <c r="X11" s="973"/>
      <c r="Y11" s="971"/>
      <c r="Z11" s="973"/>
      <c r="AA11" s="8"/>
      <c r="AB11" s="8"/>
      <c r="AC11" s="8"/>
      <c r="AD11" s="8"/>
      <c r="AE11" s="8"/>
    </row>
    <row r="12" spans="1:31" ht="14.25" hidden="1" customHeight="1">
      <c r="A12" s="1842" t="s">
        <v>11</v>
      </c>
      <c r="B12" s="633" t="s">
        <v>27</v>
      </c>
      <c r="C12" s="415"/>
      <c r="D12" s="416"/>
      <c r="E12" s="427"/>
      <c r="F12" s="428"/>
      <c r="G12" s="440"/>
      <c r="H12" s="441"/>
      <c r="I12" s="453"/>
      <c r="J12" s="454"/>
      <c r="K12" s="460"/>
      <c r="L12" s="461"/>
      <c r="M12" s="472"/>
      <c r="N12" s="473"/>
      <c r="O12" s="480"/>
      <c r="P12" s="481"/>
      <c r="Q12" s="492"/>
      <c r="R12" s="493"/>
      <c r="S12" s="506"/>
      <c r="T12" s="507"/>
      <c r="U12" s="415"/>
      <c r="V12" s="416"/>
      <c r="W12" s="523"/>
      <c r="X12" s="524"/>
      <c r="Y12" s="538"/>
      <c r="Z12" s="539"/>
      <c r="AA12" s="8"/>
      <c r="AB12" s="8"/>
      <c r="AC12" s="8"/>
      <c r="AD12" s="8"/>
      <c r="AE12" s="8"/>
    </row>
    <row r="13" spans="1:31" ht="14.25" hidden="1">
      <c r="A13" s="1843"/>
      <c r="B13" s="550" t="s">
        <v>107</v>
      </c>
      <c r="C13" s="418">
        <v>102.8</v>
      </c>
      <c r="D13" s="302" t="s">
        <v>3</v>
      </c>
      <c r="E13" s="429">
        <v>103.3</v>
      </c>
      <c r="F13" s="430" t="s">
        <v>3</v>
      </c>
      <c r="G13" s="442">
        <v>103.6</v>
      </c>
      <c r="H13" s="443" t="s">
        <v>3</v>
      </c>
      <c r="I13" s="346">
        <v>104</v>
      </c>
      <c r="J13" s="348" t="s">
        <v>3</v>
      </c>
      <c r="K13" s="462">
        <v>103.6</v>
      </c>
      <c r="L13" s="463" t="s">
        <v>3</v>
      </c>
      <c r="M13" s="406">
        <v>103.5</v>
      </c>
      <c r="N13" s="407" t="s">
        <v>3</v>
      </c>
      <c r="O13" s="482">
        <v>103.6</v>
      </c>
      <c r="P13" s="483" t="s">
        <v>3</v>
      </c>
      <c r="Q13" s="494">
        <v>103.7</v>
      </c>
      <c r="R13" s="495" t="s">
        <v>3</v>
      </c>
      <c r="S13" s="508">
        <v>103.4</v>
      </c>
      <c r="T13" s="509" t="s">
        <v>3</v>
      </c>
      <c r="U13" s="303">
        <v>103.1</v>
      </c>
      <c r="V13" s="304" t="s">
        <v>3</v>
      </c>
      <c r="W13" s="529">
        <v>103.3</v>
      </c>
      <c r="X13" s="526" t="s">
        <v>3</v>
      </c>
      <c r="Y13" s="540">
        <v>103.5</v>
      </c>
      <c r="Z13" s="541" t="s">
        <v>3</v>
      </c>
      <c r="AA13" s="8"/>
      <c r="AB13" s="8"/>
      <c r="AC13" s="8"/>
      <c r="AD13" s="8"/>
      <c r="AE13" s="8"/>
    </row>
    <row r="14" spans="1:31" ht="15" hidden="1" customHeight="1">
      <c r="A14" s="1843"/>
      <c r="B14" s="633" t="s">
        <v>78</v>
      </c>
      <c r="C14" s="415"/>
      <c r="D14" s="416"/>
      <c r="E14" s="427"/>
      <c r="F14" s="428"/>
      <c r="G14" s="440"/>
      <c r="H14" s="441"/>
      <c r="I14" s="453"/>
      <c r="J14" s="454"/>
      <c r="K14" s="460"/>
      <c r="L14" s="461"/>
      <c r="M14" s="472"/>
      <c r="N14" s="473"/>
      <c r="O14" s="480"/>
      <c r="P14" s="481"/>
      <c r="Q14" s="492"/>
      <c r="R14" s="493"/>
      <c r="S14" s="506"/>
      <c r="T14" s="507"/>
      <c r="U14" s="415"/>
      <c r="V14" s="416"/>
      <c r="W14" s="523"/>
      <c r="X14" s="524"/>
      <c r="Y14" s="538"/>
      <c r="Z14" s="539"/>
      <c r="AA14" s="8"/>
      <c r="AB14" s="8"/>
      <c r="AC14" s="8"/>
      <c r="AD14" s="8"/>
      <c r="AE14" s="8"/>
    </row>
    <row r="15" spans="1:31" ht="16.5" hidden="1" customHeight="1">
      <c r="A15" s="1843"/>
      <c r="B15" s="550" t="s">
        <v>77</v>
      </c>
      <c r="C15" s="297">
        <v>3215.75</v>
      </c>
      <c r="D15" s="298">
        <v>2639.49</v>
      </c>
      <c r="E15" s="431">
        <v>3195.56</v>
      </c>
      <c r="F15" s="432">
        <v>2593.08</v>
      </c>
      <c r="G15" s="444">
        <v>3332.65</v>
      </c>
      <c r="H15" s="445">
        <v>2837.49</v>
      </c>
      <c r="I15" s="342">
        <v>3294.76</v>
      </c>
      <c r="J15" s="343">
        <v>2704.54</v>
      </c>
      <c r="K15" s="464">
        <v>3193.9</v>
      </c>
      <c r="L15" s="465">
        <v>2646.94</v>
      </c>
      <c r="M15" s="400">
        <v>3287.9</v>
      </c>
      <c r="N15" s="401">
        <v>2718.8</v>
      </c>
      <c r="O15" s="484">
        <v>3361.9</v>
      </c>
      <c r="P15" s="485">
        <v>2786.56</v>
      </c>
      <c r="Q15" s="496">
        <v>3268.69</v>
      </c>
      <c r="R15" s="499">
        <v>2772.75</v>
      </c>
      <c r="S15" s="512">
        <v>3283.18</v>
      </c>
      <c r="T15" s="513">
        <v>2827.3</v>
      </c>
      <c r="U15" s="521">
        <v>3312.3</v>
      </c>
      <c r="V15" s="298">
        <v>2767.1</v>
      </c>
      <c r="W15" s="530">
        <v>3403.9</v>
      </c>
      <c r="X15" s="531">
        <v>2813.1</v>
      </c>
      <c r="Y15" s="544">
        <v>3652.4</v>
      </c>
      <c r="Z15" s="545">
        <v>2965.6</v>
      </c>
      <c r="AA15" s="8"/>
      <c r="AB15" s="8"/>
      <c r="AC15" s="8"/>
      <c r="AD15" s="8"/>
      <c r="AE15" s="8"/>
    </row>
    <row r="16" spans="1:31" ht="13.5" hidden="1" customHeight="1">
      <c r="A16" s="1843"/>
      <c r="B16" s="550" t="s">
        <v>63</v>
      </c>
      <c r="C16" s="417">
        <v>93.8</v>
      </c>
      <c r="D16" s="298">
        <v>92.4</v>
      </c>
      <c r="E16" s="433">
        <f>E15/C15*100</f>
        <v>99.3721526859986</v>
      </c>
      <c r="F16" s="432">
        <v>98.2</v>
      </c>
      <c r="G16" s="446">
        <f>G15/E15*100</f>
        <v>104.29001489566774</v>
      </c>
      <c r="H16" s="445">
        <v>109.4</v>
      </c>
      <c r="I16" s="342">
        <f>I15/G15*100</f>
        <v>98.863066928720386</v>
      </c>
      <c r="J16" s="343">
        <v>95.3</v>
      </c>
      <c r="K16" s="464">
        <v>96.9</v>
      </c>
      <c r="L16" s="465">
        <v>97.9</v>
      </c>
      <c r="M16" s="474">
        <f t="shared" ref="M16:V16" si="0">M15/K15*100</f>
        <v>102.94311030401704</v>
      </c>
      <c r="N16" s="401">
        <f t="shared" si="0"/>
        <v>102.71483297694697</v>
      </c>
      <c r="O16" s="484">
        <f t="shared" si="0"/>
        <v>102.25067672374463</v>
      </c>
      <c r="P16" s="485">
        <f t="shared" si="0"/>
        <v>102.49227600411945</v>
      </c>
      <c r="Q16" s="496">
        <f t="shared" si="0"/>
        <v>97.22746066212558</v>
      </c>
      <c r="R16" s="497">
        <f t="shared" si="0"/>
        <v>99.504406867248505</v>
      </c>
      <c r="S16" s="510">
        <f t="shared" si="0"/>
        <v>100.44329685592699</v>
      </c>
      <c r="T16" s="514">
        <f t="shared" si="0"/>
        <v>101.96736092327112</v>
      </c>
      <c r="U16" s="297">
        <f t="shared" si="0"/>
        <v>100.88694497408002</v>
      </c>
      <c r="V16" s="298">
        <f t="shared" si="0"/>
        <v>97.870760089130954</v>
      </c>
      <c r="W16" s="527">
        <f>W15/U15*100</f>
        <v>102.76544998943331</v>
      </c>
      <c r="X16" s="528">
        <f>X15/V15*100</f>
        <v>101.66239022803659</v>
      </c>
      <c r="Y16" s="542">
        <f>Y15/W15*100</f>
        <v>107.30044948441493</v>
      </c>
      <c r="Z16" s="543">
        <f>Z15/X15*100</f>
        <v>105.4210657282002</v>
      </c>
      <c r="AA16" s="8"/>
      <c r="AB16" s="8"/>
      <c r="AC16" s="8"/>
      <c r="AD16" s="8"/>
      <c r="AE16" s="8"/>
    </row>
    <row r="17" spans="1:31" ht="14.25" hidden="1">
      <c r="A17" s="1843"/>
      <c r="B17" s="551" t="s">
        <v>66</v>
      </c>
      <c r="C17" s="419">
        <v>108.1</v>
      </c>
      <c r="D17" s="420">
        <v>103</v>
      </c>
      <c r="E17" s="434">
        <f>E15/E8*100</f>
        <v>105.10120179183413</v>
      </c>
      <c r="F17" s="435">
        <v>101.8</v>
      </c>
      <c r="G17" s="447">
        <f>G15/G8*100</f>
        <v>105.69908910991576</v>
      </c>
      <c r="H17" s="448">
        <v>106.8</v>
      </c>
      <c r="I17" s="455">
        <f>I15/I8*100</f>
        <v>104.76617475444137</v>
      </c>
      <c r="J17" s="456">
        <v>99.8</v>
      </c>
      <c r="K17" s="466">
        <v>103.8</v>
      </c>
      <c r="L17" s="467">
        <v>101.6</v>
      </c>
      <c r="M17" s="475">
        <f t="shared" ref="M17:T17" si="1">M15/M8*100</f>
        <v>102.03043007382537</v>
      </c>
      <c r="N17" s="476">
        <f t="shared" si="1"/>
        <v>101.26978332855319</v>
      </c>
      <c r="O17" s="487">
        <f t="shared" si="1"/>
        <v>103.92400524272325</v>
      </c>
      <c r="P17" s="488">
        <f t="shared" si="1"/>
        <v>101.72748645609732</v>
      </c>
      <c r="Q17" s="500">
        <f t="shared" si="1"/>
        <v>103.03069464845203</v>
      </c>
      <c r="R17" s="501">
        <f t="shared" si="1"/>
        <v>101.1173877050884</v>
      </c>
      <c r="S17" s="515">
        <f t="shared" si="1"/>
        <v>103.34735145616398</v>
      </c>
      <c r="T17" s="516">
        <f t="shared" si="1"/>
        <v>104.13627992633519</v>
      </c>
      <c r="U17" s="522">
        <f t="shared" ref="U17:Z17" si="2">U15/U8*100</f>
        <v>101.986901781838</v>
      </c>
      <c r="V17" s="420">
        <f t="shared" si="2"/>
        <v>100.11795183512793</v>
      </c>
      <c r="W17" s="532">
        <f t="shared" si="2"/>
        <v>102.31323678815968</v>
      </c>
      <c r="X17" s="533">
        <f t="shared" si="2"/>
        <v>102.51000284233771</v>
      </c>
      <c r="Y17" s="546">
        <f t="shared" si="2"/>
        <v>106.54578020484186</v>
      </c>
      <c r="Z17" s="547">
        <f t="shared" si="2"/>
        <v>103.83571716181439</v>
      </c>
      <c r="AA17" s="8"/>
      <c r="AB17" s="8"/>
      <c r="AC17" s="8"/>
      <c r="AD17" s="8"/>
      <c r="AE17" s="8"/>
    </row>
    <row r="18" spans="1:31" ht="2.25" hidden="1" customHeight="1">
      <c r="A18" s="974"/>
      <c r="B18" s="975"/>
      <c r="C18" s="974"/>
      <c r="D18" s="976"/>
      <c r="E18" s="974"/>
      <c r="F18" s="976"/>
      <c r="G18" s="974"/>
      <c r="H18" s="976"/>
      <c r="I18" s="974"/>
      <c r="J18" s="976"/>
      <c r="K18" s="974"/>
      <c r="L18" s="976"/>
      <c r="M18" s="974"/>
      <c r="N18" s="976"/>
      <c r="O18" s="974"/>
      <c r="P18" s="976"/>
      <c r="Q18" s="974"/>
      <c r="R18" s="976"/>
      <c r="S18" s="974"/>
      <c r="T18" s="976"/>
      <c r="U18" s="974"/>
      <c r="V18" s="976"/>
      <c r="W18" s="974"/>
      <c r="X18" s="976"/>
      <c r="Y18" s="974"/>
      <c r="Z18" s="976"/>
      <c r="AA18" s="8"/>
      <c r="AB18" s="8"/>
      <c r="AC18" s="8"/>
      <c r="AD18" s="8"/>
      <c r="AE18" s="8"/>
    </row>
    <row r="19" spans="1:31" s="46" customFormat="1" ht="18" hidden="1" customHeight="1">
      <c r="A19" s="1842" t="s">
        <v>153</v>
      </c>
      <c r="B19" s="633" t="s">
        <v>27</v>
      </c>
      <c r="C19" s="415"/>
      <c r="D19" s="416"/>
      <c r="E19" s="427"/>
      <c r="F19" s="428"/>
      <c r="G19" s="440"/>
      <c r="H19" s="441"/>
      <c r="I19" s="453"/>
      <c r="J19" s="454"/>
      <c r="K19" s="460"/>
      <c r="L19" s="461"/>
      <c r="M19" s="472"/>
      <c r="N19" s="473"/>
      <c r="O19" s="480"/>
      <c r="P19" s="481"/>
      <c r="Q19" s="492"/>
      <c r="R19" s="493"/>
      <c r="S19" s="506"/>
      <c r="T19" s="507"/>
      <c r="U19" s="415"/>
      <c r="V19" s="416"/>
      <c r="W19" s="523"/>
      <c r="X19" s="524"/>
      <c r="Y19" s="538"/>
      <c r="Z19" s="539"/>
      <c r="AA19" s="61"/>
      <c r="AB19" s="61"/>
      <c r="AC19" s="61"/>
      <c r="AD19" s="61"/>
      <c r="AE19" s="61"/>
    </row>
    <row r="20" spans="1:31" s="46" customFormat="1" ht="14.25" hidden="1">
      <c r="A20" s="1843"/>
      <c r="B20" s="550" t="s">
        <v>107</v>
      </c>
      <c r="C20" s="418">
        <v>103.5</v>
      </c>
      <c r="D20" s="302" t="s">
        <v>3</v>
      </c>
      <c r="E20" s="429">
        <v>102.9</v>
      </c>
      <c r="F20" s="430" t="s">
        <v>3</v>
      </c>
      <c r="G20" s="449">
        <v>102.6</v>
      </c>
      <c r="H20" s="443" t="s">
        <v>3</v>
      </c>
      <c r="I20" s="346">
        <v>102.4</v>
      </c>
      <c r="J20" s="348" t="s">
        <v>3</v>
      </c>
      <c r="K20" s="462">
        <v>102.2</v>
      </c>
      <c r="L20" s="463" t="s">
        <v>3</v>
      </c>
      <c r="M20" s="406">
        <v>102.3</v>
      </c>
      <c r="N20" s="407" t="s">
        <v>3</v>
      </c>
      <c r="O20" s="489">
        <v>102</v>
      </c>
      <c r="P20" s="483" t="s">
        <v>3</v>
      </c>
      <c r="Q20" s="502">
        <v>102</v>
      </c>
      <c r="R20" s="495" t="s">
        <v>3</v>
      </c>
      <c r="S20" s="508">
        <v>102.5</v>
      </c>
      <c r="T20" s="513" t="s">
        <v>3</v>
      </c>
      <c r="U20" s="303">
        <v>102.8</v>
      </c>
      <c r="V20" s="304" t="s">
        <v>3</v>
      </c>
      <c r="W20" s="529">
        <v>102.7</v>
      </c>
      <c r="X20" s="526" t="s">
        <v>3</v>
      </c>
      <c r="Y20" s="540">
        <v>103.1</v>
      </c>
      <c r="Z20" s="541" t="s">
        <v>3</v>
      </c>
      <c r="AA20" s="61"/>
      <c r="AB20" s="61"/>
      <c r="AC20" s="61"/>
      <c r="AD20" s="61"/>
      <c r="AE20" s="61"/>
    </row>
    <row r="21" spans="1:31" s="46" customFormat="1" ht="19.5" hidden="1" customHeight="1">
      <c r="A21" s="1843"/>
      <c r="B21" s="633" t="s">
        <v>78</v>
      </c>
      <c r="C21" s="415"/>
      <c r="D21" s="416"/>
      <c r="E21" s="427"/>
      <c r="F21" s="428"/>
      <c r="G21" s="440"/>
      <c r="H21" s="441"/>
      <c r="I21" s="453"/>
      <c r="J21" s="454"/>
      <c r="K21" s="460"/>
      <c r="L21" s="461"/>
      <c r="M21" s="472"/>
      <c r="N21" s="473"/>
      <c r="O21" s="480"/>
      <c r="P21" s="481"/>
      <c r="Q21" s="492"/>
      <c r="R21" s="493"/>
      <c r="S21" s="506"/>
      <c r="T21" s="507"/>
      <c r="U21" s="415"/>
      <c r="V21" s="416"/>
      <c r="W21" s="523"/>
      <c r="X21" s="524"/>
      <c r="Y21" s="538"/>
      <c r="Z21" s="539"/>
      <c r="AA21" s="61"/>
      <c r="AB21" s="61"/>
      <c r="AC21" s="61"/>
      <c r="AD21" s="61"/>
      <c r="AE21" s="61"/>
    </row>
    <row r="22" spans="1:31" s="46" customFormat="1" ht="14.25" hidden="1" customHeight="1">
      <c r="A22" s="1843"/>
      <c r="B22" s="550" t="s">
        <v>77</v>
      </c>
      <c r="C22" s="421">
        <v>3231.1</v>
      </c>
      <c r="D22" s="422">
        <v>2712.1</v>
      </c>
      <c r="E22" s="431">
        <v>3288.3</v>
      </c>
      <c r="F22" s="432">
        <v>2753.9</v>
      </c>
      <c r="G22" s="444">
        <v>3493.4</v>
      </c>
      <c r="H22" s="445">
        <v>2921.4</v>
      </c>
      <c r="I22" s="342">
        <v>3398.7</v>
      </c>
      <c r="J22" s="343">
        <v>2838.4</v>
      </c>
      <c r="K22" s="464">
        <v>3346.6</v>
      </c>
      <c r="L22" s="465">
        <v>2771.1</v>
      </c>
      <c r="M22" s="400">
        <v>3403.7</v>
      </c>
      <c r="N22" s="401">
        <v>2852.4</v>
      </c>
      <c r="O22" s="484">
        <v>3433.3</v>
      </c>
      <c r="P22" s="485">
        <v>2926.1</v>
      </c>
      <c r="Q22" s="496">
        <v>3407.3</v>
      </c>
      <c r="R22" s="499">
        <v>2959.8</v>
      </c>
      <c r="S22" s="512">
        <v>3403.7</v>
      </c>
      <c r="T22" s="513">
        <v>2881.8</v>
      </c>
      <c r="U22" s="521">
        <v>3440.2</v>
      </c>
      <c r="V22" s="298">
        <v>2920.8</v>
      </c>
      <c r="W22" s="530">
        <v>3525.7</v>
      </c>
      <c r="X22" s="531">
        <v>2898.6</v>
      </c>
      <c r="Y22" s="544">
        <v>3847.9</v>
      </c>
      <c r="Z22" s="545">
        <v>3162.2</v>
      </c>
      <c r="AA22" s="61"/>
      <c r="AB22" s="61"/>
      <c r="AC22" s="61"/>
      <c r="AD22" s="61"/>
      <c r="AE22" s="61"/>
    </row>
    <row r="23" spans="1:31" s="46" customFormat="1" ht="15" hidden="1" customHeight="1">
      <c r="A23" s="1843"/>
      <c r="B23" s="550" t="s">
        <v>63</v>
      </c>
      <c r="C23" s="417">
        <f>C22/Y15*100</f>
        <v>88.465118825977441</v>
      </c>
      <c r="D23" s="423">
        <f>D22/Z15*100</f>
        <v>91.451982735365519</v>
      </c>
      <c r="E23" s="433">
        <f t="shared" ref="E23:T23" si="3">E22/C22*100</f>
        <v>101.77029494599364</v>
      </c>
      <c r="F23" s="436">
        <f t="shared" si="3"/>
        <v>101.54124110467903</v>
      </c>
      <c r="G23" s="446">
        <f t="shared" si="3"/>
        <v>106.2372654563148</v>
      </c>
      <c r="H23" s="450">
        <f t="shared" si="3"/>
        <v>106.08228330730964</v>
      </c>
      <c r="I23" s="457">
        <f t="shared" si="3"/>
        <v>97.289173870727652</v>
      </c>
      <c r="J23" s="458">
        <f t="shared" si="3"/>
        <v>97.158896419524893</v>
      </c>
      <c r="K23" s="468">
        <f t="shared" si="3"/>
        <v>98.467060935063415</v>
      </c>
      <c r="L23" s="469">
        <f t="shared" si="3"/>
        <v>97.628945885005635</v>
      </c>
      <c r="M23" s="474">
        <f t="shared" si="3"/>
        <v>101.70620928703759</v>
      </c>
      <c r="N23" s="477">
        <f t="shared" si="3"/>
        <v>102.9338529825701</v>
      </c>
      <c r="O23" s="486">
        <f t="shared" si="3"/>
        <v>100.86964186032847</v>
      </c>
      <c r="P23" s="490">
        <f t="shared" si="3"/>
        <v>102.58378908988921</v>
      </c>
      <c r="Q23" s="498">
        <f t="shared" si="3"/>
        <v>99.24271109428247</v>
      </c>
      <c r="R23" s="503">
        <f t="shared" si="3"/>
        <v>101.15170363282185</v>
      </c>
      <c r="S23" s="517">
        <f t="shared" si="3"/>
        <v>99.89434449564169</v>
      </c>
      <c r="T23" s="518">
        <f t="shared" si="3"/>
        <v>97.364686803162385</v>
      </c>
      <c r="U23" s="417">
        <f t="shared" ref="U23:Z23" si="4">U22/S22*100</f>
        <v>101.07236242912126</v>
      </c>
      <c r="V23" s="423">
        <f t="shared" si="4"/>
        <v>101.35332084114094</v>
      </c>
      <c r="W23" s="534">
        <f t="shared" si="4"/>
        <v>102.48532062089413</v>
      </c>
      <c r="X23" s="535">
        <f t="shared" si="4"/>
        <v>99.239934264585045</v>
      </c>
      <c r="Y23" s="548">
        <f t="shared" si="4"/>
        <v>109.13861077232892</v>
      </c>
      <c r="Z23" s="549">
        <f t="shared" si="4"/>
        <v>109.09404540122819</v>
      </c>
      <c r="AA23" s="61"/>
      <c r="AB23" s="61"/>
      <c r="AC23" s="61"/>
      <c r="AD23" s="61"/>
      <c r="AE23" s="61"/>
    </row>
    <row r="24" spans="1:31" s="46" customFormat="1" ht="20.25" hidden="1" customHeight="1">
      <c r="A24" s="1854"/>
      <c r="B24" s="550" t="s">
        <v>66</v>
      </c>
      <c r="C24" s="417">
        <f t="shared" ref="C24:Z24" si="5">C22/C15*100</f>
        <v>100.47733810153152</v>
      </c>
      <c r="D24" s="423">
        <f t="shared" si="5"/>
        <v>102.75091021371554</v>
      </c>
      <c r="E24" s="433">
        <f t="shared" si="5"/>
        <v>102.90215173553305</v>
      </c>
      <c r="F24" s="436">
        <f t="shared" si="5"/>
        <v>106.20189118731393</v>
      </c>
      <c r="G24" s="446">
        <f t="shared" si="5"/>
        <v>104.82348881520711</v>
      </c>
      <c r="H24" s="450">
        <f t="shared" si="5"/>
        <v>102.95719103855873</v>
      </c>
      <c r="I24" s="457">
        <f t="shared" si="5"/>
        <v>103.15470626085055</v>
      </c>
      <c r="J24" s="458">
        <f t="shared" si="5"/>
        <v>104.94945536024612</v>
      </c>
      <c r="K24" s="468">
        <f t="shared" si="5"/>
        <v>104.7809887598234</v>
      </c>
      <c r="L24" s="469">
        <f t="shared" si="5"/>
        <v>104.69069944917526</v>
      </c>
      <c r="M24" s="474">
        <f t="shared" si="5"/>
        <v>103.52200492715716</v>
      </c>
      <c r="N24" s="477">
        <f t="shared" si="5"/>
        <v>104.91393261733117</v>
      </c>
      <c r="O24" s="486">
        <f t="shared" si="5"/>
        <v>102.12379904220828</v>
      </c>
      <c r="P24" s="490">
        <f t="shared" si="5"/>
        <v>105.00760794671567</v>
      </c>
      <c r="Q24" s="498">
        <f t="shared" si="5"/>
        <v>104.24053672878127</v>
      </c>
      <c r="R24" s="503">
        <f t="shared" si="5"/>
        <v>106.74601027860429</v>
      </c>
      <c r="S24" s="517">
        <f t="shared" si="5"/>
        <v>103.67083132816354</v>
      </c>
      <c r="T24" s="518">
        <f t="shared" si="5"/>
        <v>101.92763413857745</v>
      </c>
      <c r="U24" s="417">
        <f t="shared" si="5"/>
        <v>103.86136521450351</v>
      </c>
      <c r="V24" s="423">
        <f t="shared" si="5"/>
        <v>105.55455169672221</v>
      </c>
      <c r="W24" s="534">
        <f t="shared" si="5"/>
        <v>103.57824847968506</v>
      </c>
      <c r="X24" s="535">
        <f t="shared" si="5"/>
        <v>103.03935160499094</v>
      </c>
      <c r="Y24" s="548">
        <f t="shared" si="5"/>
        <v>105.35264483627205</v>
      </c>
      <c r="Z24" s="549">
        <f t="shared" si="5"/>
        <v>106.62934987860804</v>
      </c>
      <c r="AA24" s="61"/>
      <c r="AB24" s="61"/>
      <c r="AC24" s="61"/>
      <c r="AD24" s="61"/>
      <c r="AE24" s="61"/>
    </row>
    <row r="25" spans="1:31" ht="2.25" hidden="1" customHeight="1">
      <c r="A25" s="971"/>
      <c r="B25" s="972"/>
      <c r="C25" s="971"/>
      <c r="D25" s="973"/>
      <c r="E25" s="971"/>
      <c r="F25" s="973"/>
      <c r="G25" s="971"/>
      <c r="H25" s="973"/>
      <c r="I25" s="971"/>
      <c r="J25" s="973"/>
      <c r="K25" s="971"/>
      <c r="L25" s="973"/>
      <c r="M25" s="971"/>
      <c r="N25" s="973"/>
      <c r="O25" s="971"/>
      <c r="P25" s="973"/>
      <c r="Q25" s="971"/>
      <c r="R25" s="973"/>
      <c r="S25" s="971"/>
      <c r="T25" s="973"/>
      <c r="U25" s="971"/>
      <c r="V25" s="973"/>
      <c r="W25" s="971"/>
      <c r="X25" s="973"/>
      <c r="Y25" s="971"/>
      <c r="Z25" s="973"/>
      <c r="AA25" s="8"/>
      <c r="AB25" s="8"/>
      <c r="AC25" s="8"/>
      <c r="AD25" s="8"/>
      <c r="AE25" s="8"/>
    </row>
    <row r="26" spans="1:31" s="46" customFormat="1" ht="18" hidden="1" customHeight="1">
      <c r="A26" s="1842" t="s">
        <v>213</v>
      </c>
      <c r="B26" s="633" t="s">
        <v>27</v>
      </c>
      <c r="C26" s="415"/>
      <c r="D26" s="416"/>
      <c r="E26" s="427"/>
      <c r="F26" s="428"/>
      <c r="G26" s="440"/>
      <c r="H26" s="441"/>
      <c r="I26" s="453"/>
      <c r="J26" s="454"/>
      <c r="K26" s="460"/>
      <c r="L26" s="461"/>
      <c r="M26" s="472"/>
      <c r="N26" s="473"/>
      <c r="O26" s="480"/>
      <c r="P26" s="481"/>
      <c r="Q26" s="492"/>
      <c r="R26" s="493"/>
      <c r="S26" s="506"/>
      <c r="T26" s="507"/>
      <c r="U26" s="415"/>
      <c r="V26" s="416"/>
      <c r="W26" s="523"/>
      <c r="X26" s="524"/>
      <c r="Y26" s="538"/>
      <c r="Z26" s="539"/>
      <c r="AA26" s="61"/>
      <c r="AB26" s="61"/>
      <c r="AC26" s="61"/>
      <c r="AD26" s="61"/>
      <c r="AE26" s="61"/>
    </row>
    <row r="27" spans="1:31" s="46" customFormat="1" ht="18" hidden="1">
      <c r="A27" s="1843"/>
      <c r="B27" s="550" t="s">
        <v>107</v>
      </c>
      <c r="C27" s="421">
        <v>103.6</v>
      </c>
      <c r="D27" s="424" t="s">
        <v>3</v>
      </c>
      <c r="E27" s="429">
        <v>103.6</v>
      </c>
      <c r="F27" s="430" t="s">
        <v>3</v>
      </c>
      <c r="G27" s="449">
        <v>104.3</v>
      </c>
      <c r="H27" s="443" t="s">
        <v>3</v>
      </c>
      <c r="I27" s="346">
        <v>104.5</v>
      </c>
      <c r="J27" s="348" t="s">
        <v>3</v>
      </c>
      <c r="K27" s="462">
        <v>105</v>
      </c>
      <c r="L27" s="463" t="s">
        <v>3</v>
      </c>
      <c r="M27" s="406">
        <v>104.2</v>
      </c>
      <c r="N27" s="407" t="s">
        <v>3</v>
      </c>
      <c r="O27" s="489">
        <v>104.1</v>
      </c>
      <c r="P27" s="483" t="s">
        <v>3</v>
      </c>
      <c r="Q27" s="502">
        <v>104.3</v>
      </c>
      <c r="R27" s="495" t="s">
        <v>3</v>
      </c>
      <c r="S27" s="508">
        <v>103.9</v>
      </c>
      <c r="T27" s="511" t="s">
        <v>3</v>
      </c>
      <c r="U27" s="418">
        <v>104.3</v>
      </c>
      <c r="V27" s="302" t="s">
        <v>3</v>
      </c>
      <c r="W27" s="529">
        <v>104.8</v>
      </c>
      <c r="X27" s="526" t="s">
        <v>3</v>
      </c>
      <c r="Y27" s="544">
        <v>104.6</v>
      </c>
      <c r="Z27" s="541" t="s">
        <v>3</v>
      </c>
      <c r="AA27" s="61"/>
      <c r="AB27" s="61"/>
      <c r="AC27" s="61"/>
      <c r="AD27" s="61"/>
      <c r="AE27" s="61"/>
    </row>
    <row r="28" spans="1:31" s="46" customFormat="1" ht="19.5" hidden="1" customHeight="1">
      <c r="A28" s="1843"/>
      <c r="B28" s="633" t="s">
        <v>78</v>
      </c>
      <c r="C28" s="415"/>
      <c r="D28" s="416"/>
      <c r="E28" s="427"/>
      <c r="F28" s="428"/>
      <c r="G28" s="440"/>
      <c r="H28" s="441"/>
      <c r="I28" s="453"/>
      <c r="J28" s="454"/>
      <c r="K28" s="460"/>
      <c r="L28" s="461"/>
      <c r="M28" s="472"/>
      <c r="N28" s="473"/>
      <c r="O28" s="480"/>
      <c r="P28" s="481"/>
      <c r="Q28" s="492"/>
      <c r="R28" s="493"/>
      <c r="S28" s="506"/>
      <c r="T28" s="507"/>
      <c r="U28" s="415"/>
      <c r="V28" s="416"/>
      <c r="W28" s="523"/>
      <c r="X28" s="524"/>
      <c r="Y28" s="538"/>
      <c r="Z28" s="539"/>
      <c r="AA28" s="61"/>
      <c r="AB28" s="61"/>
      <c r="AC28" s="61"/>
      <c r="AD28" s="61"/>
      <c r="AE28" s="61"/>
    </row>
    <row r="29" spans="1:31" s="46" customFormat="1" ht="14.25" hidden="1" customHeight="1">
      <c r="A29" s="1843"/>
      <c r="B29" s="550" t="s">
        <v>77</v>
      </c>
      <c r="C29" s="421">
        <v>3391.6</v>
      </c>
      <c r="D29" s="422">
        <v>2796.4</v>
      </c>
      <c r="E29" s="431">
        <v>3422.1</v>
      </c>
      <c r="F29" s="432">
        <v>2795.1</v>
      </c>
      <c r="G29" s="444">
        <v>3633.5</v>
      </c>
      <c r="H29" s="445">
        <v>3003.5</v>
      </c>
      <c r="I29" s="342">
        <v>3597.8</v>
      </c>
      <c r="J29" s="343">
        <v>2918</v>
      </c>
      <c r="K29" s="464">
        <v>3484</v>
      </c>
      <c r="L29" s="465">
        <v>2910.2</v>
      </c>
      <c r="M29" s="400">
        <v>3600.47</v>
      </c>
      <c r="N29" s="401">
        <v>3027.63</v>
      </c>
      <c r="O29" s="484">
        <v>3611.6</v>
      </c>
      <c r="P29" s="485">
        <v>3048.2</v>
      </c>
      <c r="Q29" s="496">
        <v>3591.2</v>
      </c>
      <c r="R29" s="499">
        <v>3052.6</v>
      </c>
      <c r="S29" s="512">
        <v>3581.9</v>
      </c>
      <c r="T29" s="513">
        <v>3107.5</v>
      </c>
      <c r="U29" s="521">
        <v>3617.2</v>
      </c>
      <c r="V29" s="298">
        <v>3058.7</v>
      </c>
      <c r="W29" s="530">
        <v>3682.2</v>
      </c>
      <c r="X29" s="531">
        <v>3086.6</v>
      </c>
      <c r="Y29" s="544">
        <v>4015.4</v>
      </c>
      <c r="Z29" s="545">
        <v>3424.3</v>
      </c>
      <c r="AA29" s="61"/>
      <c r="AB29" s="61"/>
      <c r="AC29" s="61"/>
      <c r="AD29" s="61"/>
      <c r="AE29" s="61"/>
    </row>
    <row r="30" spans="1:31" s="46" customFormat="1" ht="14.25" hidden="1">
      <c r="A30" s="1843"/>
      <c r="B30" s="550" t="s">
        <v>63</v>
      </c>
      <c r="C30" s="417">
        <f>C29/Y22*100</f>
        <v>88.141583720990667</v>
      </c>
      <c r="D30" s="423">
        <f>D29/Z22*100</f>
        <v>88.432104231231435</v>
      </c>
      <c r="E30" s="433">
        <f t="shared" ref="E30:J30" si="6">E29/C29*100</f>
        <v>100.89928057553956</v>
      </c>
      <c r="F30" s="437">
        <f t="shared" si="6"/>
        <v>99.953511657845795</v>
      </c>
      <c r="G30" s="446">
        <f t="shared" si="6"/>
        <v>106.1774933520353</v>
      </c>
      <c r="H30" s="569">
        <f t="shared" si="6"/>
        <v>107.45590497656615</v>
      </c>
      <c r="I30" s="457">
        <f t="shared" si="6"/>
        <v>99.017476262556769</v>
      </c>
      <c r="J30" s="968">
        <f t="shared" si="6"/>
        <v>97.153321125353756</v>
      </c>
      <c r="K30" s="468">
        <f>K29/I29*100</f>
        <v>96.836955917505136</v>
      </c>
      <c r="L30" s="469">
        <f>L29/J29*100</f>
        <v>99.732693625771077</v>
      </c>
      <c r="M30" s="474">
        <v>103.3</v>
      </c>
      <c r="N30" s="477">
        <v>104</v>
      </c>
      <c r="O30" s="486">
        <f t="shared" ref="O30:V30" si="7">O29/M29*100</f>
        <v>100.30912630850972</v>
      </c>
      <c r="P30" s="1039">
        <f t="shared" si="7"/>
        <v>100.67940930694965</v>
      </c>
      <c r="Q30" s="498">
        <f t="shared" si="7"/>
        <v>99.43515339461733</v>
      </c>
      <c r="R30" s="503">
        <f t="shared" si="7"/>
        <v>100.14434748376091</v>
      </c>
      <c r="S30" s="517">
        <f t="shared" si="7"/>
        <v>99.741033637781257</v>
      </c>
      <c r="T30" s="518">
        <f t="shared" si="7"/>
        <v>101.79846688069188</v>
      </c>
      <c r="U30" s="417">
        <f t="shared" si="7"/>
        <v>100.98551048326307</v>
      </c>
      <c r="V30" s="423">
        <f t="shared" si="7"/>
        <v>98.429605792437641</v>
      </c>
      <c r="W30" s="534">
        <f>W29/U29*100</f>
        <v>101.796970032069</v>
      </c>
      <c r="X30" s="535">
        <f>X29/V29*100</f>
        <v>100.91215222153203</v>
      </c>
      <c r="Y30" s="544">
        <f>Y29/W29*100</f>
        <v>109.04893813481071</v>
      </c>
      <c r="Z30" s="545">
        <f>Z29/X29*100</f>
        <v>110.9408410548824</v>
      </c>
      <c r="AA30" s="61"/>
      <c r="AB30" s="61"/>
      <c r="AC30" s="61"/>
      <c r="AD30" s="61"/>
      <c r="AE30" s="61"/>
    </row>
    <row r="31" spans="1:31" s="46" customFormat="1" ht="21.75" hidden="1" customHeight="1" thickBot="1">
      <c r="A31" s="1853"/>
      <c r="B31" s="552" t="s">
        <v>66</v>
      </c>
      <c r="C31" s="425">
        <f t="shared" ref="C31:H31" si="8">C29/C22*100</f>
        <v>104.96734858097861</v>
      </c>
      <c r="D31" s="426">
        <f t="shared" si="8"/>
        <v>103.10829246709193</v>
      </c>
      <c r="E31" s="438">
        <f t="shared" si="8"/>
        <v>104.0689718091415</v>
      </c>
      <c r="F31" s="439">
        <f t="shared" si="8"/>
        <v>101.49606013290241</v>
      </c>
      <c r="G31" s="451">
        <f t="shared" si="8"/>
        <v>104.01041964848</v>
      </c>
      <c r="H31" s="452">
        <f t="shared" si="8"/>
        <v>102.81029643321695</v>
      </c>
      <c r="I31" s="459">
        <f>I29/I22*100</f>
        <v>105.85812222320301</v>
      </c>
      <c r="J31" s="969">
        <f>J29/J22*100</f>
        <v>102.80439684329198</v>
      </c>
      <c r="K31" s="470">
        <f>K29/K22*100</f>
        <v>104.10565947528836</v>
      </c>
      <c r="L31" s="471">
        <f>L29/L22*100</f>
        <v>105.01966728014145</v>
      </c>
      <c r="M31" s="478">
        <v>15.8</v>
      </c>
      <c r="N31" s="479">
        <v>106.1</v>
      </c>
      <c r="O31" s="491">
        <f t="shared" ref="O31:V31" si="9">O29/O22*100</f>
        <v>105.19325430343982</v>
      </c>
      <c r="P31" s="1040">
        <f t="shared" si="9"/>
        <v>104.17278972010526</v>
      </c>
      <c r="Q31" s="504">
        <f t="shared" si="9"/>
        <v>105.39723534763594</v>
      </c>
      <c r="R31" s="505">
        <f t="shared" si="9"/>
        <v>103.13534698290422</v>
      </c>
      <c r="S31" s="519">
        <f t="shared" si="9"/>
        <v>105.235479037518</v>
      </c>
      <c r="T31" s="520">
        <f t="shared" si="9"/>
        <v>107.83191061142341</v>
      </c>
      <c r="U31" s="425">
        <f t="shared" si="9"/>
        <v>105.14504970641241</v>
      </c>
      <c r="V31" s="426">
        <f t="shared" si="9"/>
        <v>104.72130923034784</v>
      </c>
      <c r="W31" s="536">
        <f>W29/W22*100</f>
        <v>104.43883484130811</v>
      </c>
      <c r="X31" s="537">
        <f>X29/X22*100</f>
        <v>106.48588973987442</v>
      </c>
      <c r="Y31" s="1209">
        <f>Y29/Y22*100</f>
        <v>104.35302372722784</v>
      </c>
      <c r="Z31" s="1206">
        <f>Z29/Z22*100</f>
        <v>108.28853329960155</v>
      </c>
      <c r="AA31" s="61"/>
      <c r="AB31" s="61"/>
      <c r="AC31" s="61"/>
      <c r="AD31" s="61"/>
      <c r="AE31" s="61"/>
    </row>
    <row r="32" spans="1:31" s="46" customFormat="1" ht="1.5" customHeight="1" thickBot="1">
      <c r="A32" s="1293"/>
      <c r="B32" s="1294"/>
      <c r="C32" s="1295"/>
      <c r="D32" s="1296"/>
      <c r="E32" s="1295"/>
      <c r="F32" s="1296"/>
      <c r="G32" s="1295"/>
      <c r="H32" s="1296"/>
      <c r="I32" s="1295"/>
      <c r="J32" s="1297"/>
      <c r="K32" s="1295"/>
      <c r="L32" s="1297"/>
      <c r="M32" s="1298"/>
      <c r="N32" s="1299"/>
      <c r="O32" s="1300"/>
      <c r="P32" s="1301"/>
      <c r="Q32" s="1295"/>
      <c r="R32" s="1296"/>
      <c r="S32" s="1295"/>
      <c r="T32" s="1296"/>
      <c r="U32" s="1295"/>
      <c r="V32" s="1296"/>
      <c r="W32" s="1295"/>
      <c r="X32" s="1296"/>
      <c r="Y32" s="1302"/>
      <c r="Z32" s="1303"/>
      <c r="AA32" s="61"/>
      <c r="AB32" s="61"/>
      <c r="AC32" s="61"/>
      <c r="AD32" s="61"/>
      <c r="AE32" s="61"/>
    </row>
    <row r="33" spans="1:31" s="46" customFormat="1" ht="18" hidden="1" customHeight="1">
      <c r="A33" s="1852" t="s">
        <v>253</v>
      </c>
      <c r="B33" s="1415" t="s">
        <v>27</v>
      </c>
      <c r="C33" s="1412"/>
      <c r="D33" s="416"/>
      <c r="E33" s="427"/>
      <c r="F33" s="428"/>
      <c r="G33" s="440"/>
      <c r="H33" s="441"/>
      <c r="I33" s="453"/>
      <c r="J33" s="454"/>
      <c r="K33" s="460"/>
      <c r="L33" s="1197"/>
      <c r="M33" s="1201"/>
      <c r="N33" s="1202"/>
      <c r="O33" s="1203"/>
      <c r="P33" s="1204"/>
      <c r="Q33" s="492"/>
      <c r="R33" s="493"/>
      <c r="S33" s="506"/>
      <c r="T33" s="507"/>
      <c r="U33" s="415"/>
      <c r="V33" s="416"/>
      <c r="W33" s="523"/>
      <c r="X33" s="524"/>
      <c r="Y33" s="1207"/>
      <c r="Z33" s="1208"/>
      <c r="AA33" s="61"/>
      <c r="AB33" s="61"/>
      <c r="AC33" s="61"/>
      <c r="AD33" s="61"/>
      <c r="AE33" s="61"/>
    </row>
    <row r="34" spans="1:31" s="46" customFormat="1" ht="18" hidden="1">
      <c r="A34" s="1843"/>
      <c r="B34" s="657" t="s">
        <v>66</v>
      </c>
      <c r="C34" s="1128">
        <v>104.1</v>
      </c>
      <c r="D34" s="424" t="s">
        <v>3</v>
      </c>
      <c r="E34" s="429">
        <v>104.3</v>
      </c>
      <c r="F34" s="430" t="s">
        <v>3</v>
      </c>
      <c r="G34" s="449">
        <v>103.9</v>
      </c>
      <c r="H34" s="443" t="s">
        <v>3</v>
      </c>
      <c r="I34" s="346">
        <v>104</v>
      </c>
      <c r="J34" s="348" t="s">
        <v>273</v>
      </c>
      <c r="K34" s="462">
        <v>103.6</v>
      </c>
      <c r="L34" s="1196" t="s">
        <v>273</v>
      </c>
      <c r="M34" s="474">
        <v>104.3</v>
      </c>
      <c r="N34" s="407" t="s">
        <v>3</v>
      </c>
      <c r="O34" s="489">
        <v>104</v>
      </c>
      <c r="P34" s="483" t="s">
        <v>3</v>
      </c>
      <c r="Q34" s="502">
        <v>103.8</v>
      </c>
      <c r="R34" s="495"/>
      <c r="S34" s="508">
        <v>103.8</v>
      </c>
      <c r="T34" s="511">
        <v>104.1</v>
      </c>
      <c r="U34" s="418">
        <v>103.4</v>
      </c>
      <c r="V34" s="302" t="s">
        <v>3</v>
      </c>
      <c r="W34" s="1701">
        <v>102.8</v>
      </c>
      <c r="X34" s="526" t="s">
        <v>3</v>
      </c>
      <c r="Y34" s="1702">
        <v>102.4</v>
      </c>
      <c r="Z34" s="541">
        <v>102.7</v>
      </c>
      <c r="AA34" s="61"/>
      <c r="AB34" s="61"/>
      <c r="AC34" s="61"/>
      <c r="AD34" s="61"/>
      <c r="AE34" s="61"/>
    </row>
    <row r="35" spans="1:31" s="46" customFormat="1" ht="19.5" hidden="1" customHeight="1">
      <c r="A35" s="1843"/>
      <c r="B35" s="1416" t="s">
        <v>78</v>
      </c>
      <c r="C35" s="1412"/>
      <c r="D35" s="416"/>
      <c r="E35" s="427"/>
      <c r="F35" s="428"/>
      <c r="G35" s="440"/>
      <c r="H35" s="441"/>
      <c r="I35" s="453"/>
      <c r="J35" s="454"/>
      <c r="K35" s="460"/>
      <c r="L35" s="1197"/>
      <c r="M35" s="1822"/>
      <c r="N35" s="1823"/>
      <c r="O35" s="1824"/>
      <c r="P35" s="1825"/>
      <c r="Q35" s="1826"/>
      <c r="R35" s="1827"/>
      <c r="S35" s="1828"/>
      <c r="T35" s="1829"/>
      <c r="U35" s="1830"/>
      <c r="V35" s="1831"/>
      <c r="W35" s="1832"/>
      <c r="X35" s="1833"/>
      <c r="Y35" s="1820"/>
      <c r="Z35" s="1821"/>
      <c r="AA35" s="61"/>
      <c r="AB35" s="61"/>
      <c r="AC35" s="61"/>
      <c r="AD35" s="61"/>
      <c r="AE35" s="61"/>
    </row>
    <row r="36" spans="1:31" s="46" customFormat="1" ht="14.25" hidden="1" customHeight="1">
      <c r="A36" s="1843"/>
      <c r="B36" s="657" t="s">
        <v>77</v>
      </c>
      <c r="C36" s="1128">
        <v>3666.41</v>
      </c>
      <c r="D36" s="1128">
        <v>3039.45</v>
      </c>
      <c r="E36" s="431">
        <v>3568.32</v>
      </c>
      <c r="F36" s="432">
        <v>2996.02</v>
      </c>
      <c r="G36" s="444">
        <v>3770.7</v>
      </c>
      <c r="H36" s="445">
        <v>3148.2</v>
      </c>
      <c r="I36" s="342">
        <v>3719.81</v>
      </c>
      <c r="J36" s="343">
        <v>3061.72</v>
      </c>
      <c r="K36" s="464">
        <v>3617.98</v>
      </c>
      <c r="L36" s="1198">
        <v>3044.52</v>
      </c>
      <c r="M36" s="474">
        <v>3754.5</v>
      </c>
      <c r="N36" s="477">
        <v>3124.3</v>
      </c>
      <c r="O36" s="484">
        <v>3700.01</v>
      </c>
      <c r="P36" s="485">
        <v>3118.53</v>
      </c>
      <c r="Q36" s="1394">
        <v>3686.5</v>
      </c>
      <c r="R36" s="499">
        <v>3121.3</v>
      </c>
      <c r="S36" s="512">
        <v>3640.8</v>
      </c>
      <c r="T36" s="513">
        <v>3110</v>
      </c>
      <c r="U36" s="521">
        <v>3718.2</v>
      </c>
      <c r="V36" s="298">
        <v>3106.3</v>
      </c>
      <c r="W36" s="530">
        <v>3780.64</v>
      </c>
      <c r="X36" s="531">
        <v>3113.42</v>
      </c>
      <c r="Y36" s="544">
        <v>4111.6899999999996</v>
      </c>
      <c r="Z36" s="545">
        <v>3366.4</v>
      </c>
      <c r="AA36" s="61"/>
      <c r="AB36" s="61"/>
      <c r="AC36" s="61"/>
      <c r="AD36" s="61"/>
      <c r="AE36" s="61"/>
    </row>
    <row r="37" spans="1:31" s="46" customFormat="1" ht="14.25" hidden="1">
      <c r="A37" s="1843"/>
      <c r="B37" s="657" t="s">
        <v>63</v>
      </c>
      <c r="C37" s="1413">
        <f>C36/Y29*100</f>
        <v>91.308711460875628</v>
      </c>
      <c r="D37" s="1129">
        <f>D36/Z29*100</f>
        <v>88.761206669976332</v>
      </c>
      <c r="E37" s="433">
        <f t="shared" ref="E37:N37" si="10">E36/C36*100</f>
        <v>97.324630905981607</v>
      </c>
      <c r="F37" s="1133">
        <f t="shared" si="10"/>
        <v>98.571123065028218</v>
      </c>
      <c r="G37" s="446">
        <f t="shared" si="10"/>
        <v>105.67157654022058</v>
      </c>
      <c r="H37" s="569">
        <f t="shared" si="10"/>
        <v>105.07940534442359</v>
      </c>
      <c r="I37" s="457">
        <f t="shared" si="10"/>
        <v>98.650383217970145</v>
      </c>
      <c r="J37" s="968">
        <f t="shared" si="10"/>
        <v>97.253033479448575</v>
      </c>
      <c r="K37" s="468">
        <f t="shared" si="10"/>
        <v>97.262494589777432</v>
      </c>
      <c r="L37" s="1199">
        <f t="shared" si="10"/>
        <v>99.4382242660988</v>
      </c>
      <c r="M37" s="474">
        <f t="shared" si="10"/>
        <v>103.7733763039044</v>
      </c>
      <c r="N37" s="477">
        <f t="shared" si="10"/>
        <v>102.62044591594078</v>
      </c>
      <c r="O37" s="486">
        <f t="shared" ref="O37:T37" si="11">O36/M36*100</f>
        <v>98.548674923425224</v>
      </c>
      <c r="P37" s="490">
        <f t="shared" si="11"/>
        <v>99.81531863137343</v>
      </c>
      <c r="Q37" s="498">
        <f t="shared" si="11"/>
        <v>99.634865851713911</v>
      </c>
      <c r="R37" s="503">
        <f t="shared" si="11"/>
        <v>100.08882390100464</v>
      </c>
      <c r="S37" s="517">
        <f t="shared" si="11"/>
        <v>98.760341787603423</v>
      </c>
      <c r="T37" s="518">
        <f t="shared" si="11"/>
        <v>99.637971358087967</v>
      </c>
      <c r="U37" s="417">
        <f t="shared" ref="U37:Z37" si="12">U36/S36*100</f>
        <v>102.12590639419908</v>
      </c>
      <c r="V37" s="423">
        <f t="shared" si="12"/>
        <v>99.881028938906752</v>
      </c>
      <c r="W37" s="534">
        <f t="shared" si="12"/>
        <v>101.67930719165187</v>
      </c>
      <c r="X37" s="535">
        <f t="shared" si="12"/>
        <v>100.22921160222774</v>
      </c>
      <c r="Y37" s="544">
        <f t="shared" si="12"/>
        <v>108.75645393372551</v>
      </c>
      <c r="Z37" s="545">
        <f t="shared" si="12"/>
        <v>108.12546974067104</v>
      </c>
      <c r="AA37" s="61"/>
      <c r="AB37" s="61"/>
      <c r="AC37" s="61"/>
      <c r="AD37" s="61"/>
      <c r="AE37" s="61"/>
    </row>
    <row r="38" spans="1:31" s="46" customFormat="1" ht="21.75" hidden="1" customHeight="1" thickBot="1">
      <c r="A38" s="1853"/>
      <c r="B38" s="1417" t="s">
        <v>66</v>
      </c>
      <c r="C38" s="1414">
        <f t="shared" ref="C38:H38" si="13">C36/C29*100</f>
        <v>108.10266540865668</v>
      </c>
      <c r="D38" s="1130">
        <f t="shared" si="13"/>
        <v>108.6915319696753</v>
      </c>
      <c r="E38" s="438">
        <f t="shared" si="13"/>
        <v>104.27281493819585</v>
      </c>
      <c r="F38" s="1134">
        <f t="shared" si="13"/>
        <v>107.18829379986406</v>
      </c>
      <c r="G38" s="451">
        <f t="shared" si="13"/>
        <v>103.77597357919362</v>
      </c>
      <c r="H38" s="452">
        <f t="shared" si="13"/>
        <v>104.81771266855336</v>
      </c>
      <c r="I38" s="459">
        <f t="shared" ref="I38:N38" si="14">I36/I29*100</f>
        <v>103.39123909055535</v>
      </c>
      <c r="J38" s="969">
        <f t="shared" si="14"/>
        <v>104.9252912954078</v>
      </c>
      <c r="K38" s="470">
        <f t="shared" si="14"/>
        <v>103.84557979334099</v>
      </c>
      <c r="L38" s="1200">
        <f t="shared" si="14"/>
        <v>104.61549034430624</v>
      </c>
      <c r="M38" s="478">
        <f t="shared" si="14"/>
        <v>104.27805258757886</v>
      </c>
      <c r="N38" s="479">
        <f t="shared" si="14"/>
        <v>103.19292648044839</v>
      </c>
      <c r="O38" s="491">
        <f t="shared" ref="O38:T38" si="15">O36/O29*100</f>
        <v>102.44794550891572</v>
      </c>
      <c r="P38" s="1205">
        <f t="shared" si="15"/>
        <v>102.3072633029329</v>
      </c>
      <c r="Q38" s="504">
        <f t="shared" si="15"/>
        <v>102.65370906660726</v>
      </c>
      <c r="R38" s="505">
        <f t="shared" si="15"/>
        <v>102.25054052283301</v>
      </c>
      <c r="S38" s="519">
        <f t="shared" si="15"/>
        <v>101.64437868170523</v>
      </c>
      <c r="T38" s="520">
        <f t="shared" si="15"/>
        <v>100.0804505229284</v>
      </c>
      <c r="U38" s="425">
        <f t="shared" ref="U38:Z38" si="16">U36/U29*100</f>
        <v>102.79221497290723</v>
      </c>
      <c r="V38" s="426">
        <f t="shared" si="16"/>
        <v>101.55621669336648</v>
      </c>
      <c r="W38" s="536">
        <f t="shared" si="16"/>
        <v>102.67340177068058</v>
      </c>
      <c r="X38" s="537">
        <f t="shared" si="16"/>
        <v>100.8689172552323</v>
      </c>
      <c r="Y38" s="1209">
        <f t="shared" si="16"/>
        <v>102.39801763211634</v>
      </c>
      <c r="Z38" s="1206">
        <f t="shared" si="16"/>
        <v>98.309143474578747</v>
      </c>
      <c r="AA38" s="61"/>
      <c r="AB38" s="61"/>
      <c r="AC38" s="61"/>
      <c r="AD38" s="61"/>
      <c r="AE38" s="61"/>
    </row>
    <row r="39" spans="1:31" s="46" customFormat="1" ht="18" customHeight="1">
      <c r="A39" s="1852" t="s">
        <v>284</v>
      </c>
      <c r="B39" s="1415" t="s">
        <v>27</v>
      </c>
      <c r="C39" s="1412"/>
      <c r="D39" s="416"/>
      <c r="E39" s="427"/>
      <c r="F39" s="428"/>
      <c r="G39" s="440"/>
      <c r="H39" s="441"/>
      <c r="I39" s="453"/>
      <c r="J39" s="454"/>
      <c r="K39" s="460"/>
      <c r="L39" s="1197"/>
      <c r="M39" s="1201"/>
      <c r="N39" s="1202"/>
      <c r="O39" s="1203"/>
      <c r="P39" s="1204"/>
      <c r="Q39" s="492"/>
      <c r="R39" s="493"/>
      <c r="S39" s="506"/>
      <c r="T39" s="507"/>
      <c r="U39" s="415"/>
      <c r="V39" s="416"/>
      <c r="W39" s="523"/>
      <c r="X39" s="524"/>
      <c r="Y39" s="1207"/>
      <c r="Z39" s="1208"/>
      <c r="AA39" s="61"/>
      <c r="AB39" s="61"/>
      <c r="AC39" s="61"/>
      <c r="AD39" s="61"/>
      <c r="AE39" s="61"/>
    </row>
    <row r="40" spans="1:31" s="46" customFormat="1" ht="18">
      <c r="A40" s="1843"/>
      <c r="B40" s="657" t="s">
        <v>66</v>
      </c>
      <c r="C40" s="1535">
        <v>101.7</v>
      </c>
      <c r="D40" s="424" t="s">
        <v>3</v>
      </c>
      <c r="E40" s="1582">
        <v>101.3</v>
      </c>
      <c r="F40" s="1583" t="s">
        <v>3</v>
      </c>
      <c r="G40" s="1584">
        <v>101</v>
      </c>
      <c r="H40" s="1585" t="s">
        <v>3</v>
      </c>
      <c r="I40" s="1603">
        <v>100.8</v>
      </c>
      <c r="J40" s="1604" t="s">
        <v>3</v>
      </c>
      <c r="K40" s="1611">
        <v>100.5</v>
      </c>
      <c r="L40" s="1612" t="s">
        <v>3</v>
      </c>
      <c r="M40" s="1613">
        <f>100.2</f>
        <v>100.2</v>
      </c>
      <c r="N40" s="1614" t="s">
        <v>3</v>
      </c>
      <c r="O40" s="1625">
        <v>101.1</v>
      </c>
      <c r="P40" s="1623" t="s">
        <v>3</v>
      </c>
      <c r="Q40" s="502">
        <v>101.1</v>
      </c>
      <c r="R40" s="1635" t="s">
        <v>3</v>
      </c>
      <c r="S40" s="508">
        <v>101</v>
      </c>
      <c r="T40" s="1639" t="s">
        <v>3</v>
      </c>
      <c r="U40" s="418">
        <v>100.8</v>
      </c>
      <c r="V40" s="1673" t="s">
        <v>3</v>
      </c>
      <c r="W40" s="529">
        <v>100.6</v>
      </c>
      <c r="X40" s="1679" t="s">
        <v>3</v>
      </c>
      <c r="Y40" s="544">
        <v>100.7</v>
      </c>
      <c r="Z40" s="1722" t="s">
        <v>3</v>
      </c>
      <c r="AA40" s="61"/>
      <c r="AB40" s="61"/>
      <c r="AC40" s="61"/>
      <c r="AD40" s="61"/>
      <c r="AE40" s="61"/>
    </row>
    <row r="41" spans="1:31" s="46" customFormat="1" ht="19.5" customHeight="1">
      <c r="A41" s="1843"/>
      <c r="B41" s="1416" t="s">
        <v>78</v>
      </c>
      <c r="C41" s="1412"/>
      <c r="D41" s="416"/>
      <c r="E41" s="427"/>
      <c r="F41" s="428"/>
      <c r="G41" s="440"/>
      <c r="H41" s="441"/>
      <c r="I41" s="453"/>
      <c r="J41" s="454"/>
      <c r="K41" s="460"/>
      <c r="L41" s="1197"/>
      <c r="M41" s="1822"/>
      <c r="N41" s="1823"/>
      <c r="O41" s="1824"/>
      <c r="P41" s="1825"/>
      <c r="Q41" s="1826"/>
      <c r="R41" s="1827"/>
      <c r="S41" s="1828"/>
      <c r="T41" s="1829"/>
      <c r="U41" s="1830"/>
      <c r="V41" s="1831"/>
      <c r="W41" s="1832"/>
      <c r="X41" s="1833"/>
      <c r="Y41" s="1820"/>
      <c r="Z41" s="1821"/>
      <c r="AA41" s="61"/>
      <c r="AB41" s="61"/>
      <c r="AC41" s="61"/>
      <c r="AD41" s="61"/>
      <c r="AE41" s="61"/>
    </row>
    <row r="42" spans="1:31" s="46" customFormat="1" ht="14.25" customHeight="1">
      <c r="A42" s="1843"/>
      <c r="B42" s="657" t="s">
        <v>77</v>
      </c>
      <c r="C42" s="1128">
        <v>3680.3</v>
      </c>
      <c r="D42" s="1128">
        <v>3057.2</v>
      </c>
      <c r="E42" s="431">
        <v>3709.99</v>
      </c>
      <c r="F42" s="432">
        <v>3066.21</v>
      </c>
      <c r="G42" s="444">
        <v>3832.81</v>
      </c>
      <c r="H42" s="445">
        <v>3126.89</v>
      </c>
      <c r="I42" s="342">
        <v>3830.89</v>
      </c>
      <c r="J42" s="343">
        <v>3117.8</v>
      </c>
      <c r="K42" s="464">
        <v>3699.67</v>
      </c>
      <c r="L42" s="1198">
        <v>3131.82</v>
      </c>
      <c r="M42" s="474">
        <v>3808.63</v>
      </c>
      <c r="N42" s="477">
        <v>3155.43</v>
      </c>
      <c r="O42" s="484">
        <v>3830.07</v>
      </c>
      <c r="P42" s="485">
        <v>3171.1</v>
      </c>
      <c r="Q42" s="1636">
        <v>3760.45</v>
      </c>
      <c r="R42" s="499">
        <v>3202.21</v>
      </c>
      <c r="S42" s="512">
        <v>3770.91</v>
      </c>
      <c r="T42" s="513">
        <v>3185.21</v>
      </c>
      <c r="U42" s="521">
        <v>3834.2</v>
      </c>
      <c r="V42" s="298">
        <v>3202.7</v>
      </c>
      <c r="W42" s="530">
        <v>3897.9</v>
      </c>
      <c r="X42" s="531">
        <v>3154.6</v>
      </c>
      <c r="Y42" s="544">
        <v>4221.5</v>
      </c>
      <c r="Z42" s="545">
        <v>3591.5</v>
      </c>
      <c r="AA42" s="61"/>
      <c r="AB42" s="61"/>
      <c r="AC42" s="61"/>
      <c r="AD42" s="61"/>
      <c r="AE42" s="61"/>
    </row>
    <row r="43" spans="1:31" s="46" customFormat="1" ht="14.25">
      <c r="A43" s="1843"/>
      <c r="B43" s="657" t="s">
        <v>63</v>
      </c>
      <c r="C43" s="1413">
        <f>C42/Y36*100</f>
        <v>89.508207087596602</v>
      </c>
      <c r="D43" s="1129">
        <f>D42/Z36*100</f>
        <v>90.815114068441062</v>
      </c>
      <c r="E43" s="433">
        <f t="shared" ref="E43:J43" si="17">E42/C42*100</f>
        <v>100.80672771241474</v>
      </c>
      <c r="F43" s="1133">
        <f t="shared" si="17"/>
        <v>100.29471411749313</v>
      </c>
      <c r="G43" s="446">
        <f t="shared" si="17"/>
        <v>103.3105210526174</v>
      </c>
      <c r="H43" s="569">
        <f t="shared" si="17"/>
        <v>101.97899034964988</v>
      </c>
      <c r="I43" s="457">
        <f t="shared" si="17"/>
        <v>99.949906204586199</v>
      </c>
      <c r="J43" s="968">
        <f t="shared" si="17"/>
        <v>99.709295817889355</v>
      </c>
      <c r="K43" s="468">
        <f t="shared" ref="K43:P43" si="18">K42/I42*100</f>
        <v>96.574686300050388</v>
      </c>
      <c r="L43" s="1199">
        <f t="shared" si="18"/>
        <v>100.44967605362756</v>
      </c>
      <c r="M43" s="474">
        <f t="shared" si="18"/>
        <v>102.94512753840208</v>
      </c>
      <c r="N43" s="477">
        <f t="shared" si="18"/>
        <v>100.75387474375921</v>
      </c>
      <c r="O43" s="486">
        <f t="shared" si="18"/>
        <v>100.56293207793878</v>
      </c>
      <c r="P43" s="490">
        <f t="shared" si="18"/>
        <v>100.49660426629652</v>
      </c>
      <c r="Q43" s="1637">
        <f t="shared" ref="Q43:V43" si="19">Q42/O42*100</f>
        <v>98.182278652870565</v>
      </c>
      <c r="R43" s="503">
        <f t="shared" si="19"/>
        <v>100.98104758601116</v>
      </c>
      <c r="S43" s="517">
        <f t="shared" si="19"/>
        <v>100.27815819915169</v>
      </c>
      <c r="T43" s="518">
        <f t="shared" si="19"/>
        <v>99.469116641319587</v>
      </c>
      <c r="U43" s="417">
        <f t="shared" si="19"/>
        <v>101.67837471591739</v>
      </c>
      <c r="V43" s="423">
        <f t="shared" si="19"/>
        <v>100.54910037328779</v>
      </c>
      <c r="W43" s="534">
        <f>W42/U42*100</f>
        <v>101.66136351781336</v>
      </c>
      <c r="X43" s="535">
        <f>X42/V42*100</f>
        <v>98.498142192525066</v>
      </c>
      <c r="Y43" s="544">
        <f>Y42/W42*100</f>
        <v>108.30190615459607</v>
      </c>
      <c r="Z43" s="545">
        <f>Z42/X42*100</f>
        <v>113.84961643314526</v>
      </c>
      <c r="AA43" s="61"/>
      <c r="AB43" s="61"/>
      <c r="AC43" s="61"/>
      <c r="AD43" s="61"/>
      <c r="AE43" s="61"/>
    </row>
    <row r="44" spans="1:31" s="46" customFormat="1" ht="21.75" customHeight="1" thickBot="1">
      <c r="A44" s="1853"/>
      <c r="B44" s="1417" t="s">
        <v>66</v>
      </c>
      <c r="C44" s="1414">
        <f t="shared" ref="C44:H44" si="20">C42/C36*100</f>
        <v>100.37884470094727</v>
      </c>
      <c r="D44" s="1130">
        <f t="shared" si="20"/>
        <v>100.58398723453257</v>
      </c>
      <c r="E44" s="438">
        <f t="shared" si="20"/>
        <v>103.97021567572413</v>
      </c>
      <c r="F44" s="1134">
        <f t="shared" si="20"/>
        <v>102.34277474783214</v>
      </c>
      <c r="G44" s="451">
        <f t="shared" si="20"/>
        <v>101.64717426472538</v>
      </c>
      <c r="H44" s="452">
        <f t="shared" si="20"/>
        <v>99.3231052665015</v>
      </c>
      <c r="I44" s="459">
        <f t="shared" ref="I44:N44" si="21">I42/I36*100</f>
        <v>102.98617402501739</v>
      </c>
      <c r="J44" s="969">
        <f t="shared" si="21"/>
        <v>101.83165018355697</v>
      </c>
      <c r="K44" s="470">
        <f t="shared" si="21"/>
        <v>102.25788976169024</v>
      </c>
      <c r="L44" s="1200">
        <f t="shared" si="21"/>
        <v>102.86744708525481</v>
      </c>
      <c r="M44" s="478">
        <f t="shared" si="21"/>
        <v>101.44173658276733</v>
      </c>
      <c r="N44" s="479">
        <f t="shared" si="21"/>
        <v>100.9963831898345</v>
      </c>
      <c r="O44" s="491">
        <f t="shared" ref="O44:T44" si="22">O42/O36*100</f>
        <v>103.5151256347956</v>
      </c>
      <c r="P44" s="1205">
        <f t="shared" si="22"/>
        <v>101.68573013567288</v>
      </c>
      <c r="Q44" s="504">
        <f t="shared" si="22"/>
        <v>102.00596772005967</v>
      </c>
      <c r="R44" s="505">
        <f t="shared" si="22"/>
        <v>102.59218915195592</v>
      </c>
      <c r="S44" s="519">
        <f t="shared" si="22"/>
        <v>103.57366512854315</v>
      </c>
      <c r="T44" s="520">
        <f t="shared" si="22"/>
        <v>102.41832797427652</v>
      </c>
      <c r="U44" s="425">
        <f t="shared" ref="U44:Z44" si="23">U42/U36*100</f>
        <v>103.11978914528535</v>
      </c>
      <c r="V44" s="426">
        <f t="shared" si="23"/>
        <v>103.10337056948779</v>
      </c>
      <c r="W44" s="536">
        <f t="shared" si="23"/>
        <v>103.10159126497102</v>
      </c>
      <c r="X44" s="537">
        <f t="shared" si="23"/>
        <v>101.32266125354113</v>
      </c>
      <c r="Y44" s="1209">
        <f t="shared" si="23"/>
        <v>102.67067799372036</v>
      </c>
      <c r="Z44" s="1206">
        <f t="shared" si="23"/>
        <v>106.68666825095056</v>
      </c>
      <c r="AA44" s="61"/>
      <c r="AB44" s="61"/>
      <c r="AC44" s="61"/>
      <c r="AD44" s="61"/>
      <c r="AE44" s="61"/>
    </row>
    <row r="45" spans="1:31" s="46" customFormat="1" ht="18" customHeight="1">
      <c r="A45" s="1852" t="s">
        <v>369</v>
      </c>
      <c r="B45" s="1415" t="s">
        <v>27</v>
      </c>
      <c r="C45" s="1412"/>
      <c r="D45" s="416"/>
      <c r="E45" s="427"/>
      <c r="F45" s="428"/>
      <c r="G45" s="440"/>
      <c r="H45" s="441"/>
      <c r="I45" s="453"/>
      <c r="J45" s="454"/>
      <c r="K45" s="460"/>
      <c r="L45" s="1197"/>
      <c r="M45" s="1201"/>
      <c r="N45" s="1202"/>
      <c r="O45" s="1203"/>
      <c r="P45" s="1204"/>
      <c r="Q45" s="492"/>
      <c r="R45" s="493"/>
      <c r="S45" s="506"/>
      <c r="T45" s="507"/>
      <c r="U45" s="415"/>
      <c r="V45" s="416"/>
      <c r="W45" s="523"/>
      <c r="X45" s="524"/>
      <c r="Y45" s="1207"/>
      <c r="Z45" s="1208"/>
      <c r="AA45" s="61"/>
      <c r="AB45" s="61"/>
      <c r="AC45" s="61"/>
      <c r="AD45" s="61"/>
      <c r="AE45" s="61"/>
    </row>
    <row r="46" spans="1:31" s="46" customFormat="1" ht="18">
      <c r="A46" s="1843"/>
      <c r="B46" s="657" t="s">
        <v>66</v>
      </c>
      <c r="C46" s="1732" t="s">
        <v>3</v>
      </c>
      <c r="D46" s="424" t="s">
        <v>3</v>
      </c>
      <c r="E46" s="1582"/>
      <c r="F46" s="1583"/>
      <c r="G46" s="1584"/>
      <c r="H46" s="1585"/>
      <c r="I46" s="1603"/>
      <c r="J46" s="1604"/>
      <c r="K46" s="1611"/>
      <c r="L46" s="1612"/>
      <c r="M46" s="1613"/>
      <c r="N46" s="1614"/>
      <c r="O46" s="1625"/>
      <c r="P46" s="1623"/>
      <c r="Q46" s="502"/>
      <c r="R46" s="1635"/>
      <c r="S46" s="508"/>
      <c r="T46" s="1639"/>
      <c r="U46" s="418"/>
      <c r="V46" s="1673"/>
      <c r="W46" s="529"/>
      <c r="X46" s="1679"/>
      <c r="Y46" s="544"/>
      <c r="Z46" s="1722"/>
      <c r="AA46" s="61"/>
      <c r="AB46" s="61"/>
      <c r="AC46" s="61"/>
      <c r="AD46" s="61"/>
      <c r="AE46" s="61"/>
    </row>
    <row r="47" spans="1:31" s="46" customFormat="1" ht="19.5" customHeight="1">
      <c r="A47" s="1843"/>
      <c r="B47" s="1416" t="s">
        <v>78</v>
      </c>
      <c r="C47" s="1412"/>
      <c r="D47" s="416"/>
      <c r="E47" s="427"/>
      <c r="F47" s="428"/>
      <c r="G47" s="440"/>
      <c r="H47" s="441"/>
      <c r="I47" s="453"/>
      <c r="J47" s="454"/>
      <c r="K47" s="460"/>
      <c r="L47" s="1197"/>
      <c r="M47" s="1822"/>
      <c r="N47" s="1823"/>
      <c r="O47" s="1824"/>
      <c r="P47" s="1825"/>
      <c r="Q47" s="1826"/>
      <c r="R47" s="1827"/>
      <c r="S47" s="1828"/>
      <c r="T47" s="1829"/>
      <c r="U47" s="1830"/>
      <c r="V47" s="1831"/>
      <c r="W47" s="1832"/>
      <c r="X47" s="1833"/>
      <c r="Y47" s="1820"/>
      <c r="Z47" s="1821"/>
      <c r="AA47" s="61"/>
      <c r="AB47" s="61"/>
      <c r="AC47" s="61"/>
      <c r="AD47" s="61"/>
      <c r="AE47" s="61"/>
    </row>
    <row r="48" spans="1:31" s="46" customFormat="1" ht="14.25" customHeight="1">
      <c r="A48" s="1843"/>
      <c r="B48" s="657" t="s">
        <v>77</v>
      </c>
      <c r="C48" s="1128">
        <v>3805.3</v>
      </c>
      <c r="D48" s="1128">
        <v>3148.7</v>
      </c>
      <c r="E48" s="431"/>
      <c r="F48" s="432"/>
      <c r="G48" s="444"/>
      <c r="H48" s="445"/>
      <c r="I48" s="342"/>
      <c r="J48" s="343"/>
      <c r="K48" s="464"/>
      <c r="L48" s="1198"/>
      <c r="M48" s="474"/>
      <c r="N48" s="477"/>
      <c r="O48" s="484"/>
      <c r="P48" s="485"/>
      <c r="Q48" s="1636"/>
      <c r="R48" s="499"/>
      <c r="S48" s="512"/>
      <c r="T48" s="513"/>
      <c r="U48" s="521"/>
      <c r="V48" s="298"/>
      <c r="W48" s="530"/>
      <c r="X48" s="531"/>
      <c r="Y48" s="544"/>
      <c r="Z48" s="545"/>
      <c r="AA48" s="61"/>
      <c r="AB48" s="61"/>
      <c r="AC48" s="61"/>
      <c r="AD48" s="61"/>
      <c r="AE48" s="61"/>
    </row>
    <row r="49" spans="1:31" s="46" customFormat="1" ht="14.25">
      <c r="A49" s="1843"/>
      <c r="B49" s="657" t="s">
        <v>63</v>
      </c>
      <c r="C49" s="1413">
        <f>C48/Y42*100</f>
        <v>90.140945161672391</v>
      </c>
      <c r="D49" s="1413">
        <f>D48/Z42*100</f>
        <v>87.670889600445491</v>
      </c>
      <c r="E49" s="433"/>
      <c r="F49" s="1133"/>
      <c r="G49" s="446"/>
      <c r="H49" s="569"/>
      <c r="I49" s="457"/>
      <c r="J49" s="968"/>
      <c r="K49" s="468"/>
      <c r="L49" s="1199"/>
      <c r="M49" s="474"/>
      <c r="N49" s="477"/>
      <c r="O49" s="486"/>
      <c r="P49" s="490"/>
      <c r="Q49" s="1637"/>
      <c r="R49" s="503"/>
      <c r="S49" s="517"/>
      <c r="T49" s="518"/>
      <c r="U49" s="417"/>
      <c r="V49" s="423"/>
      <c r="W49" s="534"/>
      <c r="X49" s="535"/>
      <c r="Y49" s="544"/>
      <c r="Z49" s="545"/>
      <c r="AA49" s="61"/>
      <c r="AB49" s="61"/>
      <c r="AC49" s="61"/>
      <c r="AD49" s="61"/>
      <c r="AE49" s="61"/>
    </row>
    <row r="50" spans="1:31" s="46" customFormat="1" ht="21.75" customHeight="1" thickBot="1">
      <c r="A50" s="1853"/>
      <c r="B50" s="1417" t="s">
        <v>66</v>
      </c>
      <c r="C50" s="1414">
        <f>C48/C42*100</f>
        <v>103.39646224492569</v>
      </c>
      <c r="D50" s="1414">
        <f>D48/D42*100</f>
        <v>102.99293471150072</v>
      </c>
      <c r="E50" s="438"/>
      <c r="F50" s="1134"/>
      <c r="G50" s="451"/>
      <c r="H50" s="452"/>
      <c r="I50" s="459"/>
      <c r="J50" s="969"/>
      <c r="K50" s="470"/>
      <c r="L50" s="1200"/>
      <c r="M50" s="478"/>
      <c r="N50" s="479"/>
      <c r="O50" s="491"/>
      <c r="P50" s="1205"/>
      <c r="Q50" s="504"/>
      <c r="R50" s="505"/>
      <c r="S50" s="519"/>
      <c r="T50" s="520"/>
      <c r="U50" s="425"/>
      <c r="V50" s="426"/>
      <c r="W50" s="536"/>
      <c r="X50" s="537"/>
      <c r="Y50" s="1209"/>
      <c r="Z50" s="1206"/>
      <c r="AA50" s="61"/>
      <c r="AB50" s="61"/>
      <c r="AC50" s="61"/>
      <c r="AD50" s="61"/>
      <c r="AE50" s="61"/>
    </row>
    <row r="51" spans="1:31" ht="15.75">
      <c r="A51" s="115" t="s">
        <v>81</v>
      </c>
      <c r="B51" s="63"/>
      <c r="C51" s="63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ht="15.75">
      <c r="A52" s="116" t="s">
        <v>168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>
      <c r="K53" s="2"/>
      <c r="L53" s="27"/>
      <c r="M53" s="28"/>
      <c r="N53" s="27"/>
    </row>
    <row r="54" spans="1:31">
      <c r="K54" s="2"/>
      <c r="L54" s="27"/>
      <c r="M54" s="28"/>
      <c r="N54" s="27"/>
    </row>
    <row r="55" spans="1:31">
      <c r="K55" s="2"/>
      <c r="L55" s="27"/>
      <c r="M55" s="28"/>
      <c r="N55" s="27"/>
    </row>
    <row r="56" spans="1:31">
      <c r="K56" s="2"/>
      <c r="L56" s="2"/>
      <c r="M56" s="2"/>
      <c r="N56" s="2"/>
    </row>
  </sheetData>
  <mergeCells count="43">
    <mergeCell ref="U47:V47"/>
    <mergeCell ref="W47:X47"/>
    <mergeCell ref="Y47:Z47"/>
    <mergeCell ref="A45:A50"/>
    <mergeCell ref="M47:N47"/>
    <mergeCell ref="O47:P47"/>
    <mergeCell ref="Q47:R47"/>
    <mergeCell ref="S47:T47"/>
    <mergeCell ref="W41:X41"/>
    <mergeCell ref="Y41:Z41"/>
    <mergeCell ref="A39:A44"/>
    <mergeCell ref="M41:N41"/>
    <mergeCell ref="O41:P41"/>
    <mergeCell ref="Q41:R41"/>
    <mergeCell ref="S41:T41"/>
    <mergeCell ref="U41:V41"/>
    <mergeCell ref="A33:A38"/>
    <mergeCell ref="A26:A31"/>
    <mergeCell ref="A19:A24"/>
    <mergeCell ref="A1:B1"/>
    <mergeCell ref="M3:N3"/>
    <mergeCell ref="K3:L3"/>
    <mergeCell ref="C3:D3"/>
    <mergeCell ref="I3:J3"/>
    <mergeCell ref="A5:A10"/>
    <mergeCell ref="A2:A3"/>
    <mergeCell ref="B2:B3"/>
    <mergeCell ref="O3:P3"/>
    <mergeCell ref="G3:H3"/>
    <mergeCell ref="Q3:R3"/>
    <mergeCell ref="Y3:Z3"/>
    <mergeCell ref="A12:A17"/>
    <mergeCell ref="S3:T3"/>
    <mergeCell ref="E3:F3"/>
    <mergeCell ref="U3:V3"/>
    <mergeCell ref="W3:X3"/>
    <mergeCell ref="Y35:Z35"/>
    <mergeCell ref="M35:N35"/>
    <mergeCell ref="O35:P35"/>
    <mergeCell ref="Q35:R35"/>
    <mergeCell ref="S35:T35"/>
    <mergeCell ref="U35:V35"/>
    <mergeCell ref="W35:X3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zoomScale="70" zoomScaleNormal="70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E1"/>
    </sheetView>
  </sheetViews>
  <sheetFormatPr defaultRowHeight="14.25"/>
  <cols>
    <col min="1" max="1" width="9" customWidth="1"/>
    <col min="2" max="2" width="9.5" customWidth="1"/>
    <col min="3" max="3" width="43.875" bestFit="1" customWidth="1"/>
    <col min="4" max="4" width="18.625" customWidth="1"/>
    <col min="5" max="5" width="19.625" bestFit="1" customWidth="1"/>
  </cols>
  <sheetData>
    <row r="1" spans="1:5" s="58" customFormat="1" ht="30" customHeight="1" thickBot="1">
      <c r="A1" s="1886" t="s">
        <v>61</v>
      </c>
      <c r="B1" s="1886"/>
      <c r="C1" s="1886"/>
      <c r="D1" s="1886"/>
      <c r="E1" s="1886"/>
    </row>
    <row r="2" spans="1:5" ht="45" customHeight="1" thickBot="1">
      <c r="A2" s="1887" t="s">
        <v>50</v>
      </c>
      <c r="B2" s="1888"/>
      <c r="C2" s="992" t="s">
        <v>163</v>
      </c>
      <c r="D2" s="992" t="s">
        <v>2</v>
      </c>
      <c r="E2" s="773" t="s">
        <v>1</v>
      </c>
    </row>
    <row r="3" spans="1:5" ht="15" customHeight="1">
      <c r="A3" s="1903" t="s">
        <v>28</v>
      </c>
      <c r="B3" s="1900" t="s">
        <v>85</v>
      </c>
      <c r="C3" s="765" t="s">
        <v>86</v>
      </c>
      <c r="D3" s="765"/>
      <c r="E3" s="766"/>
    </row>
    <row r="4" spans="1:5" ht="14.25" customHeight="1">
      <c r="A4" s="1904"/>
      <c r="B4" s="1901"/>
      <c r="C4" s="571" t="s">
        <v>79</v>
      </c>
      <c r="D4" s="572">
        <v>38110</v>
      </c>
      <c r="E4" s="767">
        <v>1192.2</v>
      </c>
    </row>
    <row r="5" spans="1:5">
      <c r="A5" s="1904"/>
      <c r="B5" s="1901"/>
      <c r="C5" s="1926" t="s">
        <v>73</v>
      </c>
      <c r="D5" s="1926"/>
      <c r="E5" s="1927"/>
    </row>
    <row r="6" spans="1:5">
      <c r="A6" s="1904"/>
      <c r="B6" s="1901"/>
      <c r="C6" s="571" t="s">
        <v>74</v>
      </c>
      <c r="D6" s="573">
        <v>99.984258578999999</v>
      </c>
      <c r="E6" s="768">
        <v>100.041939271</v>
      </c>
    </row>
    <row r="7" spans="1:5">
      <c r="A7" s="1904"/>
      <c r="B7" s="1901"/>
      <c r="C7" s="574" t="s">
        <v>66</v>
      </c>
      <c r="D7" s="573">
        <v>99.984258578999999</v>
      </c>
      <c r="E7" s="768">
        <v>99.732307176999996</v>
      </c>
    </row>
    <row r="8" spans="1:5" ht="15.75">
      <c r="A8" s="1904"/>
      <c r="B8" s="1901"/>
      <c r="C8" s="570" t="s">
        <v>26</v>
      </c>
      <c r="D8" s="575"/>
      <c r="E8" s="769"/>
    </row>
    <row r="9" spans="1:5" ht="15" thickBot="1">
      <c r="A9" s="1904"/>
      <c r="B9" s="1902"/>
      <c r="C9" s="770" t="s">
        <v>66</v>
      </c>
      <c r="D9" s="771">
        <v>104.1</v>
      </c>
      <c r="E9" s="772">
        <v>104.4</v>
      </c>
    </row>
    <row r="10" spans="1:5">
      <c r="A10" s="1904"/>
      <c r="B10" s="1934" t="s">
        <v>46</v>
      </c>
      <c r="C10" s="757" t="s">
        <v>86</v>
      </c>
      <c r="D10" s="757"/>
      <c r="E10" s="758"/>
    </row>
    <row r="11" spans="1:5">
      <c r="A11" s="1904"/>
      <c r="B11" s="1935"/>
      <c r="C11" s="577" t="s">
        <v>79</v>
      </c>
      <c r="D11" s="578">
        <v>38116</v>
      </c>
      <c r="E11" s="759">
        <v>1191.9000000000001</v>
      </c>
    </row>
    <row r="12" spans="1:5">
      <c r="A12" s="1904"/>
      <c r="B12" s="1935"/>
      <c r="C12" s="1932" t="s">
        <v>73</v>
      </c>
      <c r="D12" s="1932"/>
      <c r="E12" s="1933"/>
    </row>
    <row r="13" spans="1:5" ht="14.25" customHeight="1">
      <c r="A13" s="1904"/>
      <c r="B13" s="1935"/>
      <c r="C13" s="577" t="s">
        <v>74</v>
      </c>
      <c r="D13" s="579">
        <f>D11/D4*100</f>
        <v>100.01574389923904</v>
      </c>
      <c r="E13" s="760">
        <f>E11/E4*100</f>
        <v>99.974836436839468</v>
      </c>
    </row>
    <row r="14" spans="1:5">
      <c r="A14" s="1904"/>
      <c r="B14" s="1935"/>
      <c r="C14" s="580" t="s">
        <v>66</v>
      </c>
      <c r="D14" s="579">
        <v>100</v>
      </c>
      <c r="E14" s="760">
        <v>99.782335704999994</v>
      </c>
    </row>
    <row r="15" spans="1:5" ht="14.25" customHeight="1">
      <c r="A15" s="1904"/>
      <c r="B15" s="1935"/>
      <c r="C15" s="576" t="s">
        <v>26</v>
      </c>
      <c r="D15" s="576"/>
      <c r="E15" s="761"/>
    </row>
    <row r="16" spans="1:5" ht="15" thickBot="1">
      <c r="A16" s="1904"/>
      <c r="B16" s="1936"/>
      <c r="C16" s="762" t="s">
        <v>66</v>
      </c>
      <c r="D16" s="763">
        <v>104.3</v>
      </c>
      <c r="E16" s="764">
        <v>104.5</v>
      </c>
    </row>
    <row r="17" spans="1:5">
      <c r="A17" s="1904"/>
      <c r="B17" s="1941" t="s">
        <v>47</v>
      </c>
      <c r="C17" s="749" t="s">
        <v>86</v>
      </c>
      <c r="D17" s="749"/>
      <c r="E17" s="750"/>
    </row>
    <row r="18" spans="1:5">
      <c r="A18" s="1904"/>
      <c r="B18" s="1942"/>
      <c r="C18" s="582" t="s">
        <v>79</v>
      </c>
      <c r="D18" s="583">
        <v>38136</v>
      </c>
      <c r="E18" s="751">
        <v>1191.9000000000001</v>
      </c>
    </row>
    <row r="19" spans="1:5">
      <c r="A19" s="1904"/>
      <c r="B19" s="1942"/>
      <c r="C19" s="1937" t="s">
        <v>73</v>
      </c>
      <c r="D19" s="1937"/>
      <c r="E19" s="1938"/>
    </row>
    <row r="20" spans="1:5">
      <c r="A20" s="1904"/>
      <c r="B20" s="1942"/>
      <c r="C20" s="582" t="s">
        <v>74</v>
      </c>
      <c r="D20" s="584">
        <f>D18/D11*100</f>
        <v>100.05247140308531</v>
      </c>
      <c r="E20" s="752">
        <f>E18/E11*100</f>
        <v>100</v>
      </c>
    </row>
    <row r="21" spans="1:5">
      <c r="A21" s="1904"/>
      <c r="B21" s="1942"/>
      <c r="C21" s="585" t="s">
        <v>66</v>
      </c>
      <c r="D21" s="584">
        <v>100.02885245900001</v>
      </c>
      <c r="E21" s="752">
        <v>99.824120602999997</v>
      </c>
    </row>
    <row r="22" spans="1:5">
      <c r="A22" s="1904"/>
      <c r="B22" s="1942"/>
      <c r="C22" s="581" t="s">
        <v>26</v>
      </c>
      <c r="D22" s="581"/>
      <c r="E22" s="753"/>
    </row>
    <row r="23" spans="1:5" ht="15" thickBot="1">
      <c r="A23" s="1904"/>
      <c r="B23" s="1943"/>
      <c r="C23" s="754" t="s">
        <v>66</v>
      </c>
      <c r="D23" s="755">
        <v>104.7</v>
      </c>
      <c r="E23" s="756">
        <v>104.7</v>
      </c>
    </row>
    <row r="24" spans="1:5">
      <c r="A24" s="1904"/>
      <c r="B24" s="1947" t="s">
        <v>48</v>
      </c>
      <c r="C24" s="741" t="s">
        <v>86</v>
      </c>
      <c r="D24" s="741"/>
      <c r="E24" s="742"/>
    </row>
    <row r="25" spans="1:5" ht="14.25" customHeight="1">
      <c r="A25" s="1904"/>
      <c r="B25" s="1948"/>
      <c r="C25" s="587" t="s">
        <v>79</v>
      </c>
      <c r="D25" s="588">
        <v>38136</v>
      </c>
      <c r="E25" s="743">
        <v>1191.5</v>
      </c>
    </row>
    <row r="26" spans="1:5">
      <c r="A26" s="1904"/>
      <c r="B26" s="1948"/>
      <c r="C26" s="1906" t="s">
        <v>73</v>
      </c>
      <c r="D26" s="1906"/>
      <c r="E26" s="1907"/>
    </row>
    <row r="27" spans="1:5">
      <c r="A27" s="1904"/>
      <c r="B27" s="1948"/>
      <c r="C27" s="587" t="s">
        <v>74</v>
      </c>
      <c r="D27" s="589">
        <f>D25/D18*100</f>
        <v>100</v>
      </c>
      <c r="E27" s="744">
        <f>E25/E18*100</f>
        <v>99.966440137595427</v>
      </c>
    </row>
    <row r="28" spans="1:5">
      <c r="A28" s="1904"/>
      <c r="B28" s="1948"/>
      <c r="C28" s="590" t="s">
        <v>66</v>
      </c>
      <c r="D28" s="589">
        <v>100.052471403</v>
      </c>
      <c r="E28" s="744">
        <v>99.899387942999994</v>
      </c>
    </row>
    <row r="29" spans="1:5">
      <c r="A29" s="1904"/>
      <c r="B29" s="1948"/>
      <c r="C29" s="586" t="s">
        <v>26</v>
      </c>
      <c r="D29" s="586"/>
      <c r="E29" s="745"/>
    </row>
    <row r="30" spans="1:5" ht="15" thickBot="1">
      <c r="A30" s="1905"/>
      <c r="B30" s="1949"/>
      <c r="C30" s="746" t="s">
        <v>66</v>
      </c>
      <c r="D30" s="747">
        <v>103.8</v>
      </c>
      <c r="E30" s="748">
        <v>103.5</v>
      </c>
    </row>
    <row r="31" spans="1:5" ht="4.5" customHeight="1" thickBot="1">
      <c r="A31" s="1944"/>
      <c r="B31" s="1945"/>
      <c r="C31" s="1945"/>
      <c r="D31" s="1945"/>
      <c r="E31" s="1946"/>
    </row>
    <row r="32" spans="1:5">
      <c r="A32" s="1908" t="s">
        <v>12</v>
      </c>
      <c r="B32" s="1950" t="s">
        <v>16</v>
      </c>
      <c r="C32" s="733" t="s">
        <v>86</v>
      </c>
      <c r="D32" s="733"/>
      <c r="E32" s="734"/>
    </row>
    <row r="33" spans="1:5">
      <c r="A33" s="1908"/>
      <c r="B33" s="1951"/>
      <c r="C33" s="592" t="s">
        <v>79</v>
      </c>
      <c r="D33" s="593">
        <v>38139</v>
      </c>
      <c r="E33" s="735">
        <v>1190.9000000000001</v>
      </c>
    </row>
    <row r="34" spans="1:5">
      <c r="A34" s="1908"/>
      <c r="B34" s="1951"/>
      <c r="C34" s="1939" t="s">
        <v>73</v>
      </c>
      <c r="D34" s="1939"/>
      <c r="E34" s="1940"/>
    </row>
    <row r="35" spans="1:5">
      <c r="A35" s="1908"/>
      <c r="B35" s="1951"/>
      <c r="C35" s="592" t="s">
        <v>74</v>
      </c>
      <c r="D35" s="594">
        <f>D33/D25*100</f>
        <v>100.00786658275645</v>
      </c>
      <c r="E35" s="736">
        <f>E33/E25*100</f>
        <v>99.949643306756201</v>
      </c>
    </row>
    <row r="36" spans="1:5">
      <c r="A36" s="1908"/>
      <c r="B36" s="1951"/>
      <c r="C36" s="595" t="s">
        <v>66</v>
      </c>
      <c r="D36" s="594">
        <f>D33/D4*100</f>
        <v>100.07609551298873</v>
      </c>
      <c r="E36" s="736">
        <f>E33/E4*100</f>
        <v>99.890957892970974</v>
      </c>
    </row>
    <row r="37" spans="1:5">
      <c r="A37" s="1908"/>
      <c r="B37" s="1951"/>
      <c r="C37" s="591" t="s">
        <v>26</v>
      </c>
      <c r="D37" s="591"/>
      <c r="E37" s="737"/>
    </row>
    <row r="38" spans="1:5" ht="15" thickBot="1">
      <c r="A38" s="1908"/>
      <c r="B38" s="1952"/>
      <c r="C38" s="738" t="s">
        <v>66</v>
      </c>
      <c r="D38" s="739">
        <v>103.3</v>
      </c>
      <c r="E38" s="740">
        <v>102.8</v>
      </c>
    </row>
    <row r="39" spans="1:5" ht="12.75" customHeight="1">
      <c r="A39" s="1908"/>
      <c r="B39" s="1897" t="s">
        <v>116</v>
      </c>
      <c r="C39" s="725" t="s">
        <v>86</v>
      </c>
      <c r="D39" s="725"/>
      <c r="E39" s="726"/>
    </row>
    <row r="40" spans="1:5">
      <c r="A40" s="1908"/>
      <c r="B40" s="1898"/>
      <c r="C40" s="597" t="s">
        <v>79</v>
      </c>
      <c r="D40" s="598" t="s">
        <v>202</v>
      </c>
      <c r="E40" s="727">
        <v>1190.8</v>
      </c>
    </row>
    <row r="41" spans="1:5">
      <c r="A41" s="1908"/>
      <c r="B41" s="1898"/>
      <c r="C41" s="1953" t="s">
        <v>73</v>
      </c>
      <c r="D41" s="1953"/>
      <c r="E41" s="1954"/>
    </row>
    <row r="42" spans="1:5">
      <c r="A42" s="1908"/>
      <c r="B42" s="1898"/>
      <c r="C42" s="597" t="s">
        <v>74</v>
      </c>
      <c r="D42" s="599">
        <v>100</v>
      </c>
      <c r="E42" s="728">
        <f>E40/E33*100</f>
        <v>99.991602989335775</v>
      </c>
    </row>
    <row r="43" spans="1:5">
      <c r="A43" s="1908"/>
      <c r="B43" s="1898"/>
      <c r="C43" s="600" t="s">
        <v>66</v>
      </c>
      <c r="D43" s="599">
        <v>100</v>
      </c>
      <c r="E43" s="729">
        <f>E40/E11*100</f>
        <v>99.907710378387435</v>
      </c>
    </row>
    <row r="44" spans="1:5">
      <c r="A44" s="1908"/>
      <c r="B44" s="1898"/>
      <c r="C44" s="596" t="s">
        <v>26</v>
      </c>
      <c r="D44" s="596"/>
      <c r="E44" s="730"/>
    </row>
    <row r="45" spans="1:5" ht="15" thickBot="1">
      <c r="A45" s="1908"/>
      <c r="B45" s="1899"/>
      <c r="C45" s="731" t="s">
        <v>66</v>
      </c>
      <c r="D45" s="731">
        <v>103.7</v>
      </c>
      <c r="E45" s="732">
        <v>103.4</v>
      </c>
    </row>
    <row r="46" spans="1:5">
      <c r="A46" s="1908"/>
      <c r="B46" s="1957" t="s">
        <v>145</v>
      </c>
      <c r="C46" s="718" t="s">
        <v>86</v>
      </c>
      <c r="D46" s="718"/>
      <c r="E46" s="719"/>
    </row>
    <row r="47" spans="1:5">
      <c r="A47" s="1908"/>
      <c r="B47" s="1958"/>
      <c r="C47" s="602" t="s">
        <v>79</v>
      </c>
      <c r="D47" s="603" t="s">
        <v>173</v>
      </c>
      <c r="E47" s="720">
        <v>1190.7</v>
      </c>
    </row>
    <row r="48" spans="1:5">
      <c r="A48" s="1908"/>
      <c r="B48" s="1958"/>
      <c r="C48" s="1930" t="s">
        <v>73</v>
      </c>
      <c r="D48" s="1930"/>
      <c r="E48" s="1931"/>
    </row>
    <row r="49" spans="1:5">
      <c r="A49" s="1908"/>
      <c r="B49" s="1958"/>
      <c r="C49" s="602" t="s">
        <v>74</v>
      </c>
      <c r="D49" s="605">
        <v>100</v>
      </c>
      <c r="E49" s="721">
        <f>E47/E40*100</f>
        <v>99.991602284178711</v>
      </c>
    </row>
    <row r="50" spans="1:5">
      <c r="A50" s="1908"/>
      <c r="B50" s="1958"/>
      <c r="C50" s="606" t="s">
        <v>66</v>
      </c>
      <c r="D50" s="605">
        <v>100.1</v>
      </c>
      <c r="E50" s="721">
        <f>E47/E18*100</f>
        <v>99.899320412786309</v>
      </c>
    </row>
    <row r="51" spans="1:5">
      <c r="A51" s="1908"/>
      <c r="B51" s="1958"/>
      <c r="C51" s="601" t="s">
        <v>26</v>
      </c>
      <c r="D51" s="601"/>
      <c r="E51" s="407"/>
    </row>
    <row r="52" spans="1:5" ht="15" thickBot="1">
      <c r="A52" s="1908"/>
      <c r="B52" s="1959"/>
      <c r="C52" s="722" t="s">
        <v>66</v>
      </c>
      <c r="D52" s="723">
        <v>103.5</v>
      </c>
      <c r="E52" s="724">
        <v>103.1</v>
      </c>
    </row>
    <row r="53" spans="1:5">
      <c r="A53" s="1908"/>
      <c r="B53" s="1892" t="s">
        <v>154</v>
      </c>
      <c r="C53" s="711" t="s">
        <v>86</v>
      </c>
      <c r="D53" s="711"/>
      <c r="E53" s="712"/>
    </row>
    <row r="54" spans="1:5">
      <c r="A54" s="1908"/>
      <c r="B54" s="1893"/>
      <c r="C54" s="608" t="s">
        <v>79</v>
      </c>
      <c r="D54" s="609">
        <v>38167</v>
      </c>
      <c r="E54" s="713">
        <v>1189.7</v>
      </c>
    </row>
    <row r="55" spans="1:5">
      <c r="A55" s="1908"/>
      <c r="B55" s="1893"/>
      <c r="C55" s="1895" t="s">
        <v>73</v>
      </c>
      <c r="D55" s="1895"/>
      <c r="E55" s="1896"/>
    </row>
    <row r="56" spans="1:5">
      <c r="A56" s="1908"/>
      <c r="B56" s="1893"/>
      <c r="C56" s="608" t="s">
        <v>74</v>
      </c>
      <c r="D56" s="610">
        <v>100</v>
      </c>
      <c r="E56" s="714">
        <f>(E54/E47)*100</f>
        <v>99.916015789031661</v>
      </c>
    </row>
    <row r="57" spans="1:5">
      <c r="A57" s="1908"/>
      <c r="B57" s="1893"/>
      <c r="C57" s="611" t="s">
        <v>66</v>
      </c>
      <c r="D57" s="610">
        <f>D54/D25*100</f>
        <v>100.08128802181666</v>
      </c>
      <c r="E57" s="714">
        <f>(E54/E25)*100</f>
        <v>99.848929920268574</v>
      </c>
    </row>
    <row r="58" spans="1:5">
      <c r="A58" s="1908"/>
      <c r="B58" s="1893"/>
      <c r="C58" s="607" t="s">
        <v>26</v>
      </c>
      <c r="D58" s="607"/>
      <c r="E58" s="348"/>
    </row>
    <row r="59" spans="1:5" ht="15" thickBot="1">
      <c r="A59" s="1908"/>
      <c r="B59" s="1894"/>
      <c r="C59" s="715" t="s">
        <v>66</v>
      </c>
      <c r="D59" s="716">
        <v>103.3</v>
      </c>
      <c r="E59" s="717">
        <v>103.2</v>
      </c>
    </row>
    <row r="60" spans="1:5" ht="3.75" customHeight="1" thickBot="1">
      <c r="A60" s="1889"/>
      <c r="B60" s="1890"/>
      <c r="C60" s="1890"/>
      <c r="D60" s="1890"/>
      <c r="E60" s="1891"/>
    </row>
    <row r="61" spans="1:5" ht="14.25" customHeight="1">
      <c r="A61" s="1908" t="s">
        <v>161</v>
      </c>
      <c r="B61" s="1917" t="s">
        <v>160</v>
      </c>
      <c r="C61" s="704" t="s">
        <v>86</v>
      </c>
      <c r="D61" s="704"/>
      <c r="E61" s="705"/>
    </row>
    <row r="62" spans="1:5">
      <c r="A62" s="1908"/>
      <c r="B62" s="1918"/>
      <c r="C62" s="613" t="s">
        <v>79</v>
      </c>
      <c r="D62" s="614" t="s">
        <v>222</v>
      </c>
      <c r="E62" s="706">
        <v>1189.3</v>
      </c>
    </row>
    <row r="63" spans="1:5">
      <c r="A63" s="1908"/>
      <c r="B63" s="1918"/>
      <c r="C63" s="1928" t="s">
        <v>73</v>
      </c>
      <c r="D63" s="1928"/>
      <c r="E63" s="1929"/>
    </row>
    <row r="64" spans="1:5">
      <c r="A64" s="1908"/>
      <c r="B64" s="1918"/>
      <c r="C64" s="613" t="s">
        <v>74</v>
      </c>
      <c r="D64" s="615">
        <v>99.992404002304994</v>
      </c>
      <c r="E64" s="707">
        <v>99.966378078507176</v>
      </c>
    </row>
    <row r="65" spans="1:9">
      <c r="A65" s="1908"/>
      <c r="B65" s="1918"/>
      <c r="C65" s="617" t="s">
        <v>66</v>
      </c>
      <c r="D65" s="615">
        <v>100.09465376648575</v>
      </c>
      <c r="E65" s="707">
        <v>99.865647829372733</v>
      </c>
    </row>
    <row r="66" spans="1:9">
      <c r="A66" s="1908"/>
      <c r="B66" s="1918"/>
      <c r="C66" s="612" t="s">
        <v>26</v>
      </c>
      <c r="D66" s="612"/>
      <c r="E66" s="654"/>
    </row>
    <row r="67" spans="1:9" ht="15" thickBot="1">
      <c r="A67" s="1908"/>
      <c r="B67" s="1919"/>
      <c r="C67" s="708" t="s">
        <v>66</v>
      </c>
      <c r="D67" s="709">
        <v>103</v>
      </c>
      <c r="E67" s="710">
        <v>103</v>
      </c>
    </row>
    <row r="68" spans="1:9">
      <c r="A68" s="1908"/>
      <c r="B68" s="1914" t="s">
        <v>172</v>
      </c>
      <c r="C68" s="697" t="s">
        <v>86</v>
      </c>
      <c r="D68" s="697"/>
      <c r="E68" s="698"/>
    </row>
    <row r="69" spans="1:9">
      <c r="A69" s="1908"/>
      <c r="B69" s="1915"/>
      <c r="C69" s="619" t="s">
        <v>79</v>
      </c>
      <c r="D69" s="620" t="s">
        <v>223</v>
      </c>
      <c r="E69" s="699">
        <v>1189.2</v>
      </c>
    </row>
    <row r="70" spans="1:9">
      <c r="A70" s="1908"/>
      <c r="B70" s="1915"/>
      <c r="C70" s="1955" t="s">
        <v>73</v>
      </c>
      <c r="D70" s="1955"/>
      <c r="E70" s="1956"/>
      <c r="G70" s="1"/>
      <c r="H70" s="1"/>
      <c r="I70" s="1"/>
    </row>
    <row r="71" spans="1:9">
      <c r="A71" s="1908"/>
      <c r="B71" s="1915"/>
      <c r="C71" s="619" t="s">
        <v>74</v>
      </c>
      <c r="D71" s="621">
        <v>100</v>
      </c>
      <c r="E71" s="700">
        <f>E69/E62*100</f>
        <v>99.99159169259228</v>
      </c>
      <c r="G71" s="8"/>
      <c r="H71" s="8"/>
      <c r="I71" s="8"/>
    </row>
    <row r="72" spans="1:9">
      <c r="A72" s="1908"/>
      <c r="B72" s="1915"/>
      <c r="C72" s="622" t="s">
        <v>66</v>
      </c>
      <c r="D72" s="621">
        <v>100.1</v>
      </c>
      <c r="E72" s="700">
        <f>E69/E40*100</f>
        <v>99.865636546859264</v>
      </c>
      <c r="G72" s="8"/>
      <c r="H72" s="118"/>
      <c r="I72" s="119"/>
    </row>
    <row r="73" spans="1:9">
      <c r="A73" s="1908"/>
      <c r="B73" s="1915"/>
      <c r="C73" s="618" t="s">
        <v>26</v>
      </c>
      <c r="D73" s="618"/>
      <c r="E73" s="363"/>
      <c r="G73" s="8"/>
      <c r="H73" s="118"/>
      <c r="I73" s="119"/>
    </row>
    <row r="74" spans="1:9" ht="15" thickBot="1">
      <c r="A74" s="1908"/>
      <c r="B74" s="1916"/>
      <c r="C74" s="701" t="s">
        <v>66</v>
      </c>
      <c r="D74" s="702">
        <v>102.3</v>
      </c>
      <c r="E74" s="703">
        <v>101.8</v>
      </c>
      <c r="G74" s="8"/>
      <c r="H74" s="118"/>
      <c r="I74" s="119"/>
    </row>
    <row r="75" spans="1:9">
      <c r="A75" s="1908"/>
      <c r="B75" s="1911" t="s">
        <v>195</v>
      </c>
      <c r="C75" s="690" t="s">
        <v>86</v>
      </c>
      <c r="D75" s="690"/>
      <c r="E75" s="691"/>
      <c r="G75" s="8"/>
      <c r="H75" s="8"/>
      <c r="I75" s="8"/>
    </row>
    <row r="76" spans="1:9">
      <c r="A76" s="1908"/>
      <c r="B76" s="1912"/>
      <c r="C76" s="624" t="s">
        <v>79</v>
      </c>
      <c r="D76" s="625" t="s">
        <v>224</v>
      </c>
      <c r="E76" s="692">
        <v>1188.9000000000001</v>
      </c>
      <c r="G76" s="8"/>
      <c r="H76" s="8"/>
      <c r="I76" s="8"/>
    </row>
    <row r="77" spans="1:9">
      <c r="A77" s="1908"/>
      <c r="B77" s="1912"/>
      <c r="C77" s="1909" t="s">
        <v>73</v>
      </c>
      <c r="D77" s="1909"/>
      <c r="E77" s="1910"/>
      <c r="G77" s="2"/>
      <c r="H77" s="2"/>
      <c r="I77" s="2"/>
    </row>
    <row r="78" spans="1:9">
      <c r="A78" s="1908"/>
      <c r="B78" s="1912"/>
      <c r="C78" s="624" t="s">
        <v>74</v>
      </c>
      <c r="D78" s="626">
        <v>100</v>
      </c>
      <c r="E78" s="693">
        <f>E76/E69*100</f>
        <v>99.974772956609499</v>
      </c>
    </row>
    <row r="79" spans="1:9">
      <c r="A79" s="1908"/>
      <c r="B79" s="1912"/>
      <c r="C79" s="627" t="s">
        <v>66</v>
      </c>
      <c r="D79" s="626">
        <v>100.1</v>
      </c>
      <c r="E79" s="693">
        <v>99.848799999999997</v>
      </c>
    </row>
    <row r="80" spans="1:9">
      <c r="A80" s="1908"/>
      <c r="B80" s="1912"/>
      <c r="C80" s="623" t="s">
        <v>26</v>
      </c>
      <c r="D80" s="623"/>
      <c r="E80" s="661"/>
    </row>
    <row r="81" spans="1:5" ht="12.75" customHeight="1" thickBot="1">
      <c r="A81" s="1908"/>
      <c r="B81" s="1913"/>
      <c r="C81" s="694" t="s">
        <v>66</v>
      </c>
      <c r="D81" s="695">
        <v>102.2</v>
      </c>
      <c r="E81" s="696">
        <v>101.8</v>
      </c>
    </row>
    <row r="82" spans="1:5">
      <c r="A82" s="1908"/>
      <c r="B82" s="1921" t="s">
        <v>214</v>
      </c>
      <c r="C82" s="682" t="s">
        <v>86</v>
      </c>
      <c r="D82" s="682"/>
      <c r="E82" s="683"/>
    </row>
    <row r="83" spans="1:5">
      <c r="A83" s="1908"/>
      <c r="B83" s="1922"/>
      <c r="C83" s="629" t="s">
        <v>79</v>
      </c>
      <c r="D83" s="630">
        <v>38204</v>
      </c>
      <c r="E83" s="684">
        <v>1188.3</v>
      </c>
    </row>
    <row r="84" spans="1:5">
      <c r="A84" s="1908"/>
      <c r="B84" s="1922"/>
      <c r="C84" s="1924" t="s">
        <v>73</v>
      </c>
      <c r="D84" s="1924"/>
      <c r="E84" s="1925"/>
    </row>
    <row r="85" spans="1:5">
      <c r="A85" s="1908"/>
      <c r="B85" s="1922"/>
      <c r="C85" s="629" t="s">
        <v>74</v>
      </c>
      <c r="D85" s="631">
        <v>100</v>
      </c>
      <c r="E85" s="685">
        <v>99.9</v>
      </c>
    </row>
    <row r="86" spans="1:5">
      <c r="A86" s="1908"/>
      <c r="B86" s="1922"/>
      <c r="C86" s="632" t="s">
        <v>66</v>
      </c>
      <c r="D86" s="631">
        <v>100.1</v>
      </c>
      <c r="E86" s="685">
        <v>99.9</v>
      </c>
    </row>
    <row r="87" spans="1:5">
      <c r="A87" s="1908"/>
      <c r="B87" s="1922"/>
      <c r="C87" s="628" t="s">
        <v>26</v>
      </c>
      <c r="D87" s="628"/>
      <c r="E87" s="686"/>
    </row>
    <row r="88" spans="1:5" ht="15" thickBot="1">
      <c r="A88" s="1920"/>
      <c r="B88" s="1923"/>
      <c r="C88" s="687" t="s">
        <v>66</v>
      </c>
      <c r="D88" s="688">
        <v>102.9</v>
      </c>
      <c r="E88" s="689">
        <v>102.5</v>
      </c>
    </row>
    <row r="89" spans="1:5" ht="1.5" customHeight="1" thickBot="1">
      <c r="A89" s="963"/>
      <c r="B89" s="964"/>
      <c r="C89" s="965"/>
      <c r="D89" s="966"/>
      <c r="E89" s="967"/>
    </row>
    <row r="90" spans="1:5" ht="14.25" customHeight="1">
      <c r="A90" s="1866" t="s">
        <v>213</v>
      </c>
      <c r="B90" s="1877" t="s">
        <v>232</v>
      </c>
      <c r="C90" s="950" t="s">
        <v>86</v>
      </c>
      <c r="D90" s="950"/>
      <c r="E90" s="951"/>
    </row>
    <row r="91" spans="1:5">
      <c r="A91" s="1867"/>
      <c r="B91" s="1878"/>
      <c r="C91" s="952" t="s">
        <v>79</v>
      </c>
      <c r="D91" s="953">
        <v>38204</v>
      </c>
      <c r="E91" s="954">
        <v>1187.5</v>
      </c>
    </row>
    <row r="92" spans="1:5">
      <c r="A92" s="1867"/>
      <c r="B92" s="1878"/>
      <c r="C92" s="1880" t="s">
        <v>73</v>
      </c>
      <c r="D92" s="1881"/>
      <c r="E92" s="1882"/>
    </row>
    <row r="93" spans="1:5">
      <c r="A93" s="1867"/>
      <c r="B93" s="1878"/>
      <c r="C93" s="952" t="s">
        <v>74</v>
      </c>
      <c r="D93" s="955">
        <v>100</v>
      </c>
      <c r="E93" s="956">
        <f>E91/E83*100</f>
        <v>99.932676933434323</v>
      </c>
    </row>
    <row r="94" spans="1:5">
      <c r="A94" s="1867"/>
      <c r="B94" s="1878"/>
      <c r="C94" s="957" t="s">
        <v>66</v>
      </c>
      <c r="D94" s="955">
        <v>100.1</v>
      </c>
      <c r="E94" s="956">
        <f>E91/E62*100</f>
        <v>99.848650466661056</v>
      </c>
    </row>
    <row r="95" spans="1:5">
      <c r="A95" s="1867"/>
      <c r="B95" s="1878"/>
      <c r="C95" s="958" t="s">
        <v>26</v>
      </c>
      <c r="D95" s="958"/>
      <c r="E95" s="959"/>
    </row>
    <row r="96" spans="1:5" ht="15" thickBot="1">
      <c r="A96" s="1867"/>
      <c r="B96" s="1879"/>
      <c r="C96" s="960" t="s">
        <v>66</v>
      </c>
      <c r="D96" s="961">
        <v>103.8</v>
      </c>
      <c r="E96" s="962">
        <v>103.8</v>
      </c>
    </row>
    <row r="97" spans="1:5">
      <c r="A97" s="1867"/>
      <c r="B97" s="1869" t="s">
        <v>234</v>
      </c>
      <c r="C97" s="1041" t="s">
        <v>86</v>
      </c>
      <c r="D97" s="1041"/>
      <c r="E97" s="1042"/>
    </row>
    <row r="98" spans="1:5">
      <c r="A98" s="1867"/>
      <c r="B98" s="1870"/>
      <c r="C98" s="1043" t="s">
        <v>79</v>
      </c>
      <c r="D98" s="1395">
        <v>38512</v>
      </c>
      <c r="E98" s="1044" t="s">
        <v>3</v>
      </c>
    </row>
    <row r="99" spans="1:5">
      <c r="A99" s="1867"/>
      <c r="B99" s="1870"/>
      <c r="C99" s="1872" t="s">
        <v>73</v>
      </c>
      <c r="D99" s="1872"/>
      <c r="E99" s="1873"/>
    </row>
    <row r="100" spans="1:5">
      <c r="A100" s="1867"/>
      <c r="B100" s="1870"/>
      <c r="C100" s="1043" t="s">
        <v>74</v>
      </c>
      <c r="D100" s="1045">
        <f>D98/D91*100</f>
        <v>100.80619830384252</v>
      </c>
      <c r="E100" s="1046" t="s">
        <v>3</v>
      </c>
    </row>
    <row r="101" spans="1:5">
      <c r="A101" s="1867"/>
      <c r="B101" s="1870"/>
      <c r="C101" s="1047" t="s">
        <v>66</v>
      </c>
      <c r="D101" s="1045">
        <v>100.026</v>
      </c>
      <c r="E101" s="1046" t="s">
        <v>3</v>
      </c>
    </row>
    <row r="102" spans="1:5">
      <c r="A102" s="1867"/>
      <c r="B102" s="1870"/>
      <c r="C102" s="1048" t="s">
        <v>26</v>
      </c>
      <c r="D102" s="1048"/>
      <c r="E102" s="1049"/>
    </row>
    <row r="103" spans="1:5" ht="15" thickBot="1">
      <c r="A103" s="1867"/>
      <c r="B103" s="1871"/>
      <c r="C103" s="1050" t="s">
        <v>66</v>
      </c>
      <c r="D103" s="1051">
        <v>104.6</v>
      </c>
      <c r="E103" s="1052">
        <v>104.9</v>
      </c>
    </row>
    <row r="104" spans="1:5" ht="14.25" customHeight="1">
      <c r="A104" s="1867"/>
      <c r="B104" s="1883" t="s">
        <v>248</v>
      </c>
      <c r="C104" s="1041" t="s">
        <v>86</v>
      </c>
      <c r="D104" s="1041"/>
      <c r="E104" s="1042"/>
    </row>
    <row r="105" spans="1:5">
      <c r="A105" s="1867"/>
      <c r="B105" s="1884"/>
      <c r="C105" s="1043" t="s">
        <v>79</v>
      </c>
      <c r="D105" s="1395">
        <v>38526</v>
      </c>
      <c r="E105" s="1044" t="s">
        <v>3</v>
      </c>
    </row>
    <row r="106" spans="1:5">
      <c r="A106" s="1867"/>
      <c r="B106" s="1884"/>
      <c r="C106" s="1872" t="s">
        <v>73</v>
      </c>
      <c r="D106" s="1872"/>
      <c r="E106" s="1873"/>
    </row>
    <row r="107" spans="1:5">
      <c r="A107" s="1867"/>
      <c r="B107" s="1884"/>
      <c r="C107" s="1043" t="s">
        <v>74</v>
      </c>
      <c r="D107" s="1045">
        <f>D105/D98*100</f>
        <v>100.03635230577484</v>
      </c>
      <c r="E107" s="1046" t="s">
        <v>3</v>
      </c>
    </row>
    <row r="108" spans="1:5">
      <c r="A108" s="1867"/>
      <c r="B108" s="1884"/>
      <c r="C108" s="1047" t="s">
        <v>66</v>
      </c>
      <c r="D108" s="1045">
        <v>100.026</v>
      </c>
      <c r="E108" s="1046" t="s">
        <v>3</v>
      </c>
    </row>
    <row r="109" spans="1:5">
      <c r="A109" s="1867"/>
      <c r="B109" s="1884"/>
      <c r="C109" s="1048" t="s">
        <v>26</v>
      </c>
      <c r="D109" s="1048"/>
      <c r="E109" s="1049"/>
    </row>
    <row r="110" spans="1:5" ht="15" thickBot="1">
      <c r="A110" s="1867"/>
      <c r="B110" s="1885"/>
      <c r="C110" s="1050" t="s">
        <v>66</v>
      </c>
      <c r="D110" s="1051">
        <v>104.1</v>
      </c>
      <c r="E110" s="1052">
        <v>104.3</v>
      </c>
    </row>
    <row r="111" spans="1:5">
      <c r="A111" s="1867"/>
      <c r="B111" s="1869" t="s">
        <v>263</v>
      </c>
      <c r="C111" s="1041" t="s">
        <v>86</v>
      </c>
      <c r="D111" s="1041"/>
      <c r="E111" s="1042"/>
    </row>
    <row r="112" spans="1:5" ht="17.25">
      <c r="A112" s="1867"/>
      <c r="B112" s="1870"/>
      <c r="C112" s="1043" t="s">
        <v>79</v>
      </c>
      <c r="D112" s="1395">
        <v>38543</v>
      </c>
      <c r="E112" s="1044" t="s">
        <v>277</v>
      </c>
    </row>
    <row r="113" spans="1:5">
      <c r="A113" s="1867"/>
      <c r="B113" s="1870"/>
      <c r="C113" s="1872" t="s">
        <v>73</v>
      </c>
      <c r="D113" s="1872"/>
      <c r="E113" s="1873"/>
    </row>
    <row r="114" spans="1:5">
      <c r="A114" s="1867"/>
      <c r="B114" s="1870"/>
      <c r="C114" s="1043" t="s">
        <v>74</v>
      </c>
      <c r="D114" s="1045">
        <f>D112/D105*100</f>
        <v>100.04412604474899</v>
      </c>
      <c r="E114" s="1046" t="s">
        <v>3</v>
      </c>
    </row>
    <row r="115" spans="1:5">
      <c r="A115" s="1867"/>
      <c r="B115" s="1870"/>
      <c r="C115" s="1047" t="s">
        <v>66</v>
      </c>
      <c r="D115" s="1045">
        <f>D112/D83*100</f>
        <v>100.88734163961888</v>
      </c>
      <c r="E115" s="1046" t="s">
        <v>3</v>
      </c>
    </row>
    <row r="116" spans="1:5">
      <c r="A116" s="1867"/>
      <c r="B116" s="1870"/>
      <c r="C116" s="1048" t="s">
        <v>26</v>
      </c>
      <c r="D116" s="1048"/>
      <c r="E116" s="1049"/>
    </row>
    <row r="117" spans="1:5" ht="15" thickBot="1">
      <c r="A117" s="1868"/>
      <c r="B117" s="1871"/>
      <c r="C117" s="1050" t="s">
        <v>66</v>
      </c>
      <c r="D117" s="1051">
        <v>104.6</v>
      </c>
      <c r="E117" s="1052">
        <v>104.9</v>
      </c>
    </row>
    <row r="118" spans="1:5" ht="1.5" customHeight="1" thickBot="1">
      <c r="A118" s="1210"/>
      <c r="B118" s="1211"/>
      <c r="C118" s="965"/>
      <c r="D118" s="1212"/>
      <c r="E118" s="1213"/>
    </row>
    <row r="119" spans="1:5" ht="14.25" customHeight="1">
      <c r="A119" s="1866" t="s">
        <v>253</v>
      </c>
      <c r="B119" s="1877" t="s">
        <v>272</v>
      </c>
      <c r="C119" s="950" t="s">
        <v>86</v>
      </c>
      <c r="D119" s="950"/>
      <c r="E119" s="951"/>
    </row>
    <row r="120" spans="1:5">
      <c r="A120" s="1867"/>
      <c r="B120" s="1878"/>
      <c r="C120" s="952" t="s">
        <v>79</v>
      </c>
      <c r="D120" s="953">
        <v>38532</v>
      </c>
      <c r="E120" s="954" t="s">
        <v>3</v>
      </c>
    </row>
    <row r="121" spans="1:5">
      <c r="A121" s="1867"/>
      <c r="B121" s="1878"/>
      <c r="C121" s="1880" t="s">
        <v>73</v>
      </c>
      <c r="D121" s="1881"/>
      <c r="E121" s="1882"/>
    </row>
    <row r="122" spans="1:5">
      <c r="A122" s="1867"/>
      <c r="B122" s="1878"/>
      <c r="C122" s="952" t="s">
        <v>74</v>
      </c>
      <c r="D122" s="955">
        <f>D112/D120*100</f>
        <v>100.02854770061246</v>
      </c>
      <c r="E122" s="956" t="s">
        <v>3</v>
      </c>
    </row>
    <row r="123" spans="1:5">
      <c r="A123" s="1867"/>
      <c r="B123" s="1878"/>
      <c r="C123" s="957" t="s">
        <v>66</v>
      </c>
      <c r="D123" s="955">
        <f>D120/D91*100</f>
        <v>100.85854884305307</v>
      </c>
      <c r="E123" s="956" t="s">
        <v>3</v>
      </c>
    </row>
    <row r="124" spans="1:5">
      <c r="A124" s="1867"/>
      <c r="B124" s="1878"/>
      <c r="C124" s="958" t="s">
        <v>26</v>
      </c>
      <c r="D124" s="958"/>
      <c r="E124" s="959"/>
    </row>
    <row r="125" spans="1:5" ht="15" thickBot="1">
      <c r="A125" s="1867"/>
      <c r="B125" s="1879"/>
      <c r="C125" s="960" t="s">
        <v>66</v>
      </c>
      <c r="D125" s="1638" t="s">
        <v>310</v>
      </c>
      <c r="E125" s="962">
        <v>104.4</v>
      </c>
    </row>
    <row r="126" spans="1:5" ht="15">
      <c r="A126" s="1867"/>
      <c r="B126" s="1869" t="s">
        <v>270</v>
      </c>
      <c r="C126" s="1537" t="s">
        <v>86</v>
      </c>
      <c r="D126" s="1041"/>
      <c r="E126" s="1042"/>
    </row>
    <row r="127" spans="1:5">
      <c r="A127" s="1867"/>
      <c r="B127" s="1870"/>
      <c r="C127" s="1043" t="s">
        <v>79</v>
      </c>
      <c r="D127" s="1703">
        <v>38534</v>
      </c>
      <c r="E127" s="1044" t="s">
        <v>3</v>
      </c>
    </row>
    <row r="128" spans="1:5">
      <c r="A128" s="1867"/>
      <c r="B128" s="1870"/>
      <c r="C128" s="1872" t="s">
        <v>73</v>
      </c>
      <c r="D128" s="1872"/>
      <c r="E128" s="1873"/>
    </row>
    <row r="129" spans="1:5">
      <c r="A129" s="1867"/>
      <c r="B129" s="1870"/>
      <c r="C129" s="1043" t="s">
        <v>74</v>
      </c>
      <c r="D129" s="1045">
        <f>D127/D120*100</f>
        <v>100.00519049102046</v>
      </c>
      <c r="E129" s="1046" t="s">
        <v>3</v>
      </c>
    </row>
    <row r="130" spans="1:5">
      <c r="A130" s="1867"/>
      <c r="B130" s="1870"/>
      <c r="C130" s="1047" t="s">
        <v>66</v>
      </c>
      <c r="D130" s="1304">
        <f>D127/D98*100</f>
        <v>100.05712505193188</v>
      </c>
      <c r="E130" s="1046" t="s">
        <v>3</v>
      </c>
    </row>
    <row r="131" spans="1:5" ht="15">
      <c r="A131" s="1867"/>
      <c r="B131" s="1870"/>
      <c r="C131" s="1538" t="s">
        <v>26</v>
      </c>
      <c r="D131" s="1048"/>
      <c r="E131" s="1049"/>
    </row>
    <row r="132" spans="1:5" ht="15" thickBot="1">
      <c r="A132" s="1867"/>
      <c r="B132" s="1871"/>
      <c r="C132" s="1050" t="s">
        <v>66</v>
      </c>
      <c r="D132" s="1051" t="s">
        <v>309</v>
      </c>
      <c r="E132" s="1052">
        <v>104.1</v>
      </c>
    </row>
    <row r="133" spans="1:5" s="1" customFormat="1" ht="14.25" customHeight="1">
      <c r="A133" s="1867"/>
      <c r="B133" s="1874" t="s">
        <v>281</v>
      </c>
      <c r="C133" s="1537" t="s">
        <v>86</v>
      </c>
      <c r="D133" s="1041"/>
      <c r="E133" s="1042"/>
    </row>
    <row r="134" spans="1:5" s="1" customFormat="1">
      <c r="A134" s="1867"/>
      <c r="B134" s="1875"/>
      <c r="C134" s="1043" t="s">
        <v>79</v>
      </c>
      <c r="D134" s="1703">
        <v>38545</v>
      </c>
      <c r="E134" s="1536">
        <v>1199</v>
      </c>
    </row>
    <row r="135" spans="1:5" s="1" customFormat="1">
      <c r="A135" s="1867"/>
      <c r="B135" s="1875"/>
      <c r="C135" s="1872" t="s">
        <v>73</v>
      </c>
      <c r="D135" s="1872"/>
      <c r="E135" s="1873"/>
    </row>
    <row r="136" spans="1:5" s="1" customFormat="1">
      <c r="A136" s="1867"/>
      <c r="B136" s="1875"/>
      <c r="C136" s="1043" t="s">
        <v>74</v>
      </c>
      <c r="D136" s="1045">
        <f>D134/D127*100</f>
        <v>100.02854621892354</v>
      </c>
      <c r="E136" s="1046" t="s">
        <v>3</v>
      </c>
    </row>
    <row r="137" spans="1:5" s="1" customFormat="1">
      <c r="A137" s="1867"/>
      <c r="B137" s="1875"/>
      <c r="C137" s="1047" t="s">
        <v>66</v>
      </c>
      <c r="D137" s="1304">
        <f>D134/D105*100</f>
        <v>100.04931734413123</v>
      </c>
      <c r="E137" s="1046" t="s">
        <v>3</v>
      </c>
    </row>
    <row r="138" spans="1:5" s="1" customFormat="1" ht="15">
      <c r="A138" s="1867"/>
      <c r="B138" s="1875"/>
      <c r="C138" s="1538" t="s">
        <v>26</v>
      </c>
      <c r="D138" s="1048"/>
      <c r="E138" s="1049"/>
    </row>
    <row r="139" spans="1:5" s="1" customFormat="1" ht="15" thickBot="1">
      <c r="A139" s="1867"/>
      <c r="B139" s="1876"/>
      <c r="C139" s="1050" t="s">
        <v>66</v>
      </c>
      <c r="D139" s="1051" t="s">
        <v>308</v>
      </c>
      <c r="E139" s="1052">
        <v>103.8</v>
      </c>
    </row>
    <row r="140" spans="1:5" ht="15">
      <c r="A140" s="1867"/>
      <c r="B140" s="1869" t="s">
        <v>285</v>
      </c>
      <c r="C140" s="1537" t="s">
        <v>86</v>
      </c>
      <c r="D140" s="1041"/>
      <c r="E140" s="1042"/>
    </row>
    <row r="141" spans="1:5">
      <c r="A141" s="1867"/>
      <c r="B141" s="1870"/>
      <c r="C141" s="1043" t="s">
        <v>79</v>
      </c>
      <c r="D141" s="1395">
        <v>38542</v>
      </c>
      <c r="E141" s="1044" t="s">
        <v>3</v>
      </c>
    </row>
    <row r="142" spans="1:5">
      <c r="A142" s="1867"/>
      <c r="B142" s="1870"/>
      <c r="C142" s="1872" t="s">
        <v>73</v>
      </c>
      <c r="D142" s="1872"/>
      <c r="E142" s="1873"/>
    </row>
    <row r="143" spans="1:5">
      <c r="A143" s="1867"/>
      <c r="B143" s="1870"/>
      <c r="C143" s="1043" t="s">
        <v>74</v>
      </c>
      <c r="D143" s="1045">
        <f>D141/D134*100</f>
        <v>99.992216889350104</v>
      </c>
      <c r="E143" s="1046" t="s">
        <v>3</v>
      </c>
    </row>
    <row r="144" spans="1:5" ht="12" customHeight="1">
      <c r="A144" s="1867"/>
      <c r="B144" s="1870"/>
      <c r="C144" s="1047" t="s">
        <v>66</v>
      </c>
      <c r="D144" s="1045">
        <f>D141/D112*100</f>
        <v>99.997405495161246</v>
      </c>
      <c r="E144" s="1046" t="s">
        <v>3</v>
      </c>
    </row>
    <row r="145" spans="1:5" ht="15">
      <c r="A145" s="1867"/>
      <c r="B145" s="1870"/>
      <c r="C145" s="1538" t="s">
        <v>26</v>
      </c>
      <c r="D145" s="1048"/>
      <c r="E145" s="1049"/>
    </row>
    <row r="146" spans="1:5" ht="15" thickBot="1">
      <c r="A146" s="1868"/>
      <c r="B146" s="1871"/>
      <c r="C146" s="1050" t="s">
        <v>66</v>
      </c>
      <c r="D146" s="1051" t="s">
        <v>307</v>
      </c>
      <c r="E146" s="1052">
        <v>102.7</v>
      </c>
    </row>
    <row r="147" spans="1:5" ht="14.25" customHeight="1">
      <c r="A147" s="1866" t="s">
        <v>284</v>
      </c>
      <c r="B147" s="1877" t="s">
        <v>303</v>
      </c>
      <c r="C147" s="950" t="s">
        <v>86</v>
      </c>
      <c r="D147" s="950"/>
      <c r="E147" s="951"/>
    </row>
    <row r="148" spans="1:5">
      <c r="A148" s="1867"/>
      <c r="B148" s="1878"/>
      <c r="C148" s="952" t="s">
        <v>79</v>
      </c>
      <c r="D148" s="953">
        <v>38512</v>
      </c>
      <c r="E148" s="1654" t="s">
        <v>340</v>
      </c>
    </row>
    <row r="149" spans="1:5">
      <c r="A149" s="1867"/>
      <c r="B149" s="1878"/>
      <c r="C149" s="1880" t="s">
        <v>73</v>
      </c>
      <c r="D149" s="1881"/>
      <c r="E149" s="1882"/>
    </row>
    <row r="150" spans="1:5">
      <c r="A150" s="1867"/>
      <c r="B150" s="1878"/>
      <c r="C150" s="952" t="s">
        <v>74</v>
      </c>
      <c r="D150" s="955">
        <f>D148/D141*100</f>
        <v>99.922162835348445</v>
      </c>
      <c r="E150" s="956" t="s">
        <v>3</v>
      </c>
    </row>
    <row r="151" spans="1:5">
      <c r="A151" s="1867"/>
      <c r="B151" s="1878"/>
      <c r="C151" s="957" t="s">
        <v>66</v>
      </c>
      <c r="D151" s="955">
        <f>D148/D120*100</f>
        <v>99.948095089795501</v>
      </c>
      <c r="E151" s="956" t="s">
        <v>3</v>
      </c>
    </row>
    <row r="152" spans="1:5">
      <c r="A152" s="1867"/>
      <c r="B152" s="1878"/>
      <c r="C152" s="958" t="s">
        <v>26</v>
      </c>
      <c r="D152" s="958"/>
      <c r="E152" s="959"/>
    </row>
    <row r="153" spans="1:5" ht="15" thickBot="1">
      <c r="A153" s="1867"/>
      <c r="B153" s="1879"/>
      <c r="C153" s="960" t="s">
        <v>66</v>
      </c>
      <c r="D153" s="1638" t="s">
        <v>306</v>
      </c>
      <c r="E153" s="962">
        <v>101</v>
      </c>
    </row>
    <row r="154" spans="1:5" ht="15">
      <c r="A154" s="1867"/>
      <c r="B154" s="1869" t="s">
        <v>301</v>
      </c>
      <c r="C154" s="1537" t="s">
        <v>86</v>
      </c>
      <c r="D154" s="1624"/>
      <c r="E154" s="1042"/>
    </row>
    <row r="155" spans="1:5">
      <c r="A155" s="1867"/>
      <c r="B155" s="1870"/>
      <c r="C155" s="1043" t="s">
        <v>79</v>
      </c>
      <c r="D155" s="1045" t="s">
        <v>305</v>
      </c>
      <c r="E155" s="1044" t="s">
        <v>339</v>
      </c>
    </row>
    <row r="156" spans="1:5">
      <c r="A156" s="1867"/>
      <c r="B156" s="1870"/>
      <c r="C156" s="1872" t="s">
        <v>73</v>
      </c>
      <c r="D156" s="1872"/>
      <c r="E156" s="1873"/>
    </row>
    <row r="157" spans="1:5">
      <c r="A157" s="1867"/>
      <c r="B157" s="1870"/>
      <c r="C157" s="1043" t="s">
        <v>74</v>
      </c>
      <c r="D157" s="1045">
        <v>99.97</v>
      </c>
      <c r="E157" s="1046">
        <v>99.92</v>
      </c>
    </row>
    <row r="158" spans="1:5">
      <c r="A158" s="1867"/>
      <c r="B158" s="1870"/>
      <c r="C158" s="1047" t="s">
        <v>66</v>
      </c>
      <c r="D158" s="1304">
        <v>99.9</v>
      </c>
      <c r="E158" s="1046" t="s">
        <v>3</v>
      </c>
    </row>
    <row r="159" spans="1:5" ht="15">
      <c r="A159" s="1867"/>
      <c r="B159" s="1870"/>
      <c r="C159" s="1538" t="s">
        <v>26</v>
      </c>
      <c r="D159" s="1048"/>
      <c r="E159" s="1049"/>
    </row>
    <row r="160" spans="1:5" ht="15" thickBot="1">
      <c r="A160" s="1867"/>
      <c r="B160" s="1871"/>
      <c r="C160" s="1050" t="s">
        <v>66</v>
      </c>
      <c r="D160" s="1051">
        <v>100.5</v>
      </c>
      <c r="E160" s="1052">
        <v>100.2</v>
      </c>
    </row>
    <row r="161" spans="1:5" s="1" customFormat="1" ht="14.25" customHeight="1">
      <c r="A161" s="1867"/>
      <c r="B161" s="1874" t="s">
        <v>302</v>
      </c>
      <c r="C161" s="1537" t="s">
        <v>86</v>
      </c>
      <c r="D161" s="1041"/>
      <c r="E161" s="1042"/>
    </row>
    <row r="162" spans="1:5" s="1" customFormat="1">
      <c r="A162" s="1867"/>
      <c r="B162" s="1875"/>
      <c r="C162" s="1043" t="s">
        <v>79</v>
      </c>
      <c r="D162" s="1045" t="s">
        <v>352</v>
      </c>
      <c r="E162" s="1536" t="s">
        <v>3</v>
      </c>
    </row>
    <row r="163" spans="1:5" s="1" customFormat="1">
      <c r="A163" s="1867"/>
      <c r="B163" s="1875"/>
      <c r="C163" s="1872" t="s">
        <v>73</v>
      </c>
      <c r="D163" s="1872"/>
      <c r="E163" s="1873"/>
    </row>
    <row r="164" spans="1:5" s="1" customFormat="1">
      <c r="A164" s="1867"/>
      <c r="B164" s="1875"/>
      <c r="C164" s="1043" t="s">
        <v>74</v>
      </c>
      <c r="D164" s="1045">
        <v>100.01</v>
      </c>
      <c r="E164" s="1046"/>
    </row>
    <row r="165" spans="1:5" s="1" customFormat="1">
      <c r="A165" s="1867"/>
      <c r="B165" s="1875"/>
      <c r="C165" s="1047" t="s">
        <v>66</v>
      </c>
      <c r="D165" s="1304">
        <v>99.9</v>
      </c>
      <c r="E165" s="1046"/>
    </row>
    <row r="166" spans="1:5" s="1" customFormat="1" ht="15">
      <c r="A166" s="1867"/>
      <c r="B166" s="1875"/>
      <c r="C166" s="1538" t="s">
        <v>26</v>
      </c>
      <c r="D166" s="1048"/>
      <c r="E166" s="1049"/>
    </row>
    <row r="167" spans="1:5" s="1" customFormat="1" ht="15" thickBot="1">
      <c r="A167" s="1867"/>
      <c r="B167" s="1876"/>
      <c r="C167" s="1050" t="s">
        <v>66</v>
      </c>
      <c r="D167" s="1051">
        <v>101.1</v>
      </c>
      <c r="E167" s="1052">
        <v>100.7</v>
      </c>
    </row>
    <row r="168" spans="1:5" ht="15">
      <c r="A168" s="1867"/>
      <c r="B168" s="1869" t="s">
        <v>304</v>
      </c>
      <c r="C168" s="1537" t="s">
        <v>86</v>
      </c>
      <c r="D168" s="1041"/>
      <c r="E168" s="1042"/>
    </row>
    <row r="169" spans="1:5">
      <c r="A169" s="1867"/>
      <c r="B169" s="1870"/>
      <c r="C169" s="1043" t="s">
        <v>79</v>
      </c>
      <c r="D169" s="1395">
        <v>38496</v>
      </c>
      <c r="E169" s="1044" t="s">
        <v>3</v>
      </c>
    </row>
    <row r="170" spans="1:5">
      <c r="A170" s="1867"/>
      <c r="B170" s="1870"/>
      <c r="C170" s="1872" t="s">
        <v>73</v>
      </c>
      <c r="D170" s="1872"/>
      <c r="E170" s="1873"/>
    </row>
    <row r="171" spans="1:5">
      <c r="A171" s="1867"/>
      <c r="B171" s="1870"/>
      <c r="C171" s="1043" t="s">
        <v>74</v>
      </c>
      <c r="D171" s="1045">
        <f>D169/38507*100</f>
        <v>99.971433765289433</v>
      </c>
      <c r="E171" s="1046" t="s">
        <v>3</v>
      </c>
    </row>
    <row r="172" spans="1:5">
      <c r="A172" s="1867"/>
      <c r="B172" s="1870"/>
      <c r="C172" s="1047" t="s">
        <v>66</v>
      </c>
      <c r="D172" s="1045">
        <f>D169/D141*100</f>
        <v>99.880649680867634</v>
      </c>
      <c r="E172" s="1046" t="s">
        <v>3</v>
      </c>
    </row>
    <row r="173" spans="1:5" ht="15">
      <c r="A173" s="1867"/>
      <c r="B173" s="1870"/>
      <c r="C173" s="1538" t="s">
        <v>26</v>
      </c>
      <c r="D173" s="1048"/>
      <c r="E173" s="1049"/>
    </row>
    <row r="174" spans="1:5" ht="15" thickBot="1">
      <c r="A174" s="1868"/>
      <c r="B174" s="1871"/>
      <c r="C174" s="1050" t="s">
        <v>66</v>
      </c>
      <c r="D174" s="1051">
        <v>100.7</v>
      </c>
      <c r="E174" s="1052" t="s">
        <v>3</v>
      </c>
    </row>
    <row r="175" spans="1:5">
      <c r="A175" t="s">
        <v>81</v>
      </c>
    </row>
    <row r="176" spans="1:5">
      <c r="A176" t="s">
        <v>146</v>
      </c>
    </row>
    <row r="177" spans="1:1" ht="16.5">
      <c r="A177" s="1396" t="s">
        <v>276</v>
      </c>
    </row>
  </sheetData>
  <mergeCells count="58">
    <mergeCell ref="A147:A174"/>
    <mergeCell ref="B147:B153"/>
    <mergeCell ref="C149:E149"/>
    <mergeCell ref="B154:B160"/>
    <mergeCell ref="C156:E156"/>
    <mergeCell ref="B161:B167"/>
    <mergeCell ref="C163:E163"/>
    <mergeCell ref="B168:B174"/>
    <mergeCell ref="C170:E170"/>
    <mergeCell ref="B90:B96"/>
    <mergeCell ref="B97:B103"/>
    <mergeCell ref="C5:E5"/>
    <mergeCell ref="C63:E63"/>
    <mergeCell ref="C48:E48"/>
    <mergeCell ref="C12:E12"/>
    <mergeCell ref="B10:B16"/>
    <mergeCell ref="C19:E19"/>
    <mergeCell ref="C34:E34"/>
    <mergeCell ref="B17:B23"/>
    <mergeCell ref="A31:E31"/>
    <mergeCell ref="B24:B30"/>
    <mergeCell ref="B32:B38"/>
    <mergeCell ref="C41:E41"/>
    <mergeCell ref="C70:E70"/>
    <mergeCell ref="B46:B52"/>
    <mergeCell ref="C77:E77"/>
    <mergeCell ref="B75:B81"/>
    <mergeCell ref="B68:B74"/>
    <mergeCell ref="B61:B67"/>
    <mergeCell ref="A61:A88"/>
    <mergeCell ref="B82:B88"/>
    <mergeCell ref="C84:E84"/>
    <mergeCell ref="A1:E1"/>
    <mergeCell ref="A2:B2"/>
    <mergeCell ref="A60:E60"/>
    <mergeCell ref="B53:B59"/>
    <mergeCell ref="C55:E55"/>
    <mergeCell ref="B39:B45"/>
    <mergeCell ref="B3:B9"/>
    <mergeCell ref="A3:A30"/>
    <mergeCell ref="C26:E26"/>
    <mergeCell ref="A32:A59"/>
    <mergeCell ref="A90:A117"/>
    <mergeCell ref="B140:B146"/>
    <mergeCell ref="C142:E142"/>
    <mergeCell ref="A119:A146"/>
    <mergeCell ref="B133:B139"/>
    <mergeCell ref="C135:E135"/>
    <mergeCell ref="B126:B132"/>
    <mergeCell ref="C128:E128"/>
    <mergeCell ref="B119:B125"/>
    <mergeCell ref="C121:E121"/>
    <mergeCell ref="B111:B117"/>
    <mergeCell ref="C113:E113"/>
    <mergeCell ref="B104:B110"/>
    <mergeCell ref="C92:E92"/>
    <mergeCell ref="C99:E99"/>
    <mergeCell ref="C106:E106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69"/>
  <sheetViews>
    <sheetView zoomScale="60" zoomScaleNormal="60" workbookViewId="0">
      <pane ySplit="1" topLeftCell="A2" activePane="bottomLeft" state="frozen"/>
      <selection pane="bottomLeft" sqref="A1:B1"/>
    </sheetView>
  </sheetViews>
  <sheetFormatPr defaultRowHeight="14.25"/>
  <cols>
    <col min="1" max="1" width="6.625" customWidth="1"/>
    <col min="2" max="2" width="53.375" style="1" customWidth="1"/>
    <col min="3" max="3" width="14.5" style="52" customWidth="1"/>
    <col min="4" max="4" width="14.875" style="1" customWidth="1"/>
    <col min="5" max="5" width="14.625" customWidth="1"/>
    <col min="6" max="6" width="14.875" customWidth="1"/>
    <col min="7" max="7" width="13.125" customWidth="1"/>
    <col min="8" max="8" width="13.5" customWidth="1"/>
    <col min="9" max="9" width="15" customWidth="1"/>
    <col min="10" max="10" width="13.625" customWidth="1"/>
    <col min="11" max="11" width="11.75" customWidth="1"/>
    <col min="12" max="12" width="15.125" customWidth="1"/>
    <col min="13" max="13" width="12.125" customWidth="1"/>
    <col min="14" max="14" width="15" customWidth="1"/>
    <col min="15" max="15" width="11.75" style="46" customWidth="1"/>
    <col min="16" max="16" width="15" style="46" customWidth="1"/>
    <col min="17" max="17" width="12.125" customWidth="1"/>
    <col min="18" max="18" width="15" customWidth="1"/>
    <col min="19" max="19" width="11.75" customWidth="1"/>
    <col min="20" max="20" width="15" customWidth="1"/>
    <col min="21" max="21" width="12.75" customWidth="1"/>
    <col min="22" max="22" width="15" customWidth="1"/>
    <col min="23" max="23" width="11.75" customWidth="1"/>
    <col min="24" max="24" width="15" customWidth="1"/>
    <col min="25" max="25" width="12.75" customWidth="1"/>
    <col min="26" max="26" width="15.25" bestFit="1" customWidth="1"/>
  </cols>
  <sheetData>
    <row r="1" spans="1:26" ht="30" customHeight="1" thickBot="1">
      <c r="A1" s="1855" t="s">
        <v>159</v>
      </c>
      <c r="B1" s="1855"/>
      <c r="C1" s="72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056"/>
      <c r="P1" s="1056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52.5" customHeight="1">
      <c r="A2" s="1976" t="s">
        <v>49</v>
      </c>
      <c r="B2" s="1964" t="s">
        <v>150</v>
      </c>
      <c r="C2" s="840" t="s">
        <v>2</v>
      </c>
      <c r="D2" s="1392" t="s">
        <v>1</v>
      </c>
      <c r="E2" s="1392" t="s">
        <v>2</v>
      </c>
      <c r="F2" s="1392" t="s">
        <v>1</v>
      </c>
      <c r="G2" s="1392" t="s">
        <v>2</v>
      </c>
      <c r="H2" s="1392" t="s">
        <v>1</v>
      </c>
      <c r="I2" s="1392" t="s">
        <v>2</v>
      </c>
      <c r="J2" s="1392" t="s">
        <v>1</v>
      </c>
      <c r="K2" s="1392" t="s">
        <v>2</v>
      </c>
      <c r="L2" s="1392" t="s">
        <v>1</v>
      </c>
      <c r="M2" s="1392" t="s">
        <v>2</v>
      </c>
      <c r="N2" s="1392" t="s">
        <v>1</v>
      </c>
      <c r="O2" s="1392" t="s">
        <v>2</v>
      </c>
      <c r="P2" s="1392" t="s">
        <v>1</v>
      </c>
      <c r="Q2" s="1392" t="s">
        <v>2</v>
      </c>
      <c r="R2" s="1392" t="s">
        <v>1</v>
      </c>
      <c r="S2" s="1392" t="s">
        <v>2</v>
      </c>
      <c r="T2" s="1392" t="s">
        <v>1</v>
      </c>
      <c r="U2" s="1392" t="s">
        <v>2</v>
      </c>
      <c r="V2" s="1392" t="s">
        <v>1</v>
      </c>
      <c r="W2" s="1392" t="s">
        <v>2</v>
      </c>
      <c r="X2" s="1392" t="s">
        <v>1</v>
      </c>
      <c r="Y2" s="1392" t="s">
        <v>2</v>
      </c>
      <c r="Z2" s="841" t="s">
        <v>1</v>
      </c>
    </row>
    <row r="3" spans="1:26" ht="59.25" customHeight="1">
      <c r="A3" s="1977"/>
      <c r="B3" s="1965"/>
      <c r="C3" s="1969" t="s">
        <v>51</v>
      </c>
      <c r="D3" s="1969"/>
      <c r="E3" s="1970" t="s">
        <v>52</v>
      </c>
      <c r="F3" s="1970"/>
      <c r="G3" s="1975" t="s">
        <v>5</v>
      </c>
      <c r="H3" s="1975"/>
      <c r="I3" s="1966" t="s">
        <v>4</v>
      </c>
      <c r="J3" s="1966"/>
      <c r="K3" s="1967" t="s">
        <v>7</v>
      </c>
      <c r="L3" s="1967"/>
      <c r="M3" s="1968" t="s">
        <v>53</v>
      </c>
      <c r="N3" s="1968"/>
      <c r="O3" s="1961" t="s">
        <v>54</v>
      </c>
      <c r="P3" s="1962"/>
      <c r="Q3" s="1963" t="s">
        <v>55</v>
      </c>
      <c r="R3" s="1963"/>
      <c r="S3" s="1974" t="s">
        <v>56</v>
      </c>
      <c r="T3" s="1974"/>
      <c r="U3" s="1960" t="s">
        <v>57</v>
      </c>
      <c r="V3" s="1960"/>
      <c r="W3" s="1973" t="s">
        <v>58</v>
      </c>
      <c r="X3" s="1973"/>
      <c r="Y3" s="1971" t="s">
        <v>59</v>
      </c>
      <c r="Z3" s="1972"/>
    </row>
    <row r="4" spans="1:26" s="838" customFormat="1" ht="0.75" customHeight="1" thickBot="1">
      <c r="A4" s="892"/>
      <c r="B4" s="854"/>
      <c r="C4" s="855"/>
      <c r="D4" s="856"/>
      <c r="E4" s="856"/>
      <c r="F4" s="856"/>
      <c r="G4" s="856"/>
      <c r="H4" s="856"/>
      <c r="I4" s="856"/>
      <c r="J4" s="856"/>
      <c r="K4" s="856"/>
      <c r="L4" s="856"/>
      <c r="M4" s="856"/>
      <c r="N4" s="856"/>
      <c r="O4" s="856"/>
      <c r="P4" s="856"/>
      <c r="Q4" s="856"/>
      <c r="R4" s="856"/>
      <c r="S4" s="856"/>
      <c r="T4" s="856"/>
      <c r="U4" s="856"/>
      <c r="V4" s="856"/>
      <c r="W4" s="856"/>
      <c r="X4" s="856"/>
      <c r="Y4" s="856"/>
      <c r="Z4" s="893"/>
    </row>
    <row r="5" spans="1:26" ht="24.75" hidden="1" customHeight="1">
      <c r="A5" s="1980" t="s">
        <v>21</v>
      </c>
      <c r="B5" s="857" t="s">
        <v>44</v>
      </c>
      <c r="C5" s="858"/>
      <c r="D5" s="858"/>
      <c r="E5" s="1547"/>
      <c r="F5" s="1547"/>
      <c r="G5" s="859"/>
      <c r="H5" s="859"/>
      <c r="I5" s="860"/>
      <c r="J5" s="860"/>
      <c r="K5" s="861"/>
      <c r="L5" s="861"/>
      <c r="M5" s="862"/>
      <c r="N5" s="862"/>
      <c r="O5" s="1057"/>
      <c r="P5" s="1057"/>
      <c r="Q5" s="863"/>
      <c r="R5" s="863"/>
      <c r="S5" s="864"/>
      <c r="T5" s="864"/>
      <c r="U5" s="865"/>
      <c r="V5" s="865"/>
      <c r="W5" s="866"/>
      <c r="X5" s="866"/>
      <c r="Y5" s="867"/>
      <c r="Z5" s="894"/>
    </row>
    <row r="6" spans="1:26" hidden="1">
      <c r="A6" s="1980"/>
      <c r="B6" s="839" t="s">
        <v>38</v>
      </c>
      <c r="C6" s="774">
        <v>5339.5</v>
      </c>
      <c r="D6" s="774">
        <v>99533</v>
      </c>
      <c r="E6" s="1548">
        <v>5363.4</v>
      </c>
      <c r="F6" s="1548">
        <v>101152</v>
      </c>
      <c r="G6" s="787">
        <v>5376.4</v>
      </c>
      <c r="H6" s="787">
        <v>101398</v>
      </c>
      <c r="I6" s="797">
        <v>5381.7</v>
      </c>
      <c r="J6" s="797">
        <v>101555</v>
      </c>
      <c r="K6" s="783">
        <v>5382.5</v>
      </c>
      <c r="L6" s="783">
        <v>101335</v>
      </c>
      <c r="M6" s="799">
        <v>5382.9</v>
      </c>
      <c r="N6" s="799">
        <v>101627</v>
      </c>
      <c r="O6" s="808">
        <v>5392.5</v>
      </c>
      <c r="P6" s="808">
        <v>101456</v>
      </c>
      <c r="Q6" s="814">
        <v>5390.6</v>
      </c>
      <c r="R6" s="814">
        <v>99716</v>
      </c>
      <c r="S6" s="820">
        <v>5395</v>
      </c>
      <c r="T6" s="820">
        <v>99804</v>
      </c>
      <c r="U6" s="826">
        <v>5397.4</v>
      </c>
      <c r="V6" s="826">
        <v>100191</v>
      </c>
      <c r="W6" s="614">
        <v>5386.3</v>
      </c>
      <c r="X6" s="614">
        <v>99660</v>
      </c>
      <c r="Y6" s="604">
        <v>5352.6</v>
      </c>
      <c r="Z6" s="720">
        <v>98911</v>
      </c>
    </row>
    <row r="7" spans="1:26" ht="13.5" hidden="1" customHeight="1">
      <c r="A7" s="1980"/>
      <c r="B7" s="868" t="s">
        <v>73</v>
      </c>
      <c r="C7" s="869"/>
      <c r="D7" s="869"/>
      <c r="E7" s="1549"/>
      <c r="F7" s="1549"/>
      <c r="G7" s="870"/>
      <c r="H7" s="870"/>
      <c r="I7" s="871"/>
      <c r="J7" s="871"/>
      <c r="K7" s="872"/>
      <c r="L7" s="872"/>
      <c r="M7" s="873"/>
      <c r="N7" s="873"/>
      <c r="O7" s="1058"/>
      <c r="P7" s="1058"/>
      <c r="Q7" s="874"/>
      <c r="R7" s="874"/>
      <c r="S7" s="875"/>
      <c r="T7" s="875"/>
      <c r="U7" s="876"/>
      <c r="V7" s="876"/>
      <c r="W7" s="877"/>
      <c r="X7" s="877"/>
      <c r="Y7" s="878"/>
      <c r="Z7" s="895"/>
    </row>
    <row r="8" spans="1:26" ht="14.25" hidden="1" customHeight="1">
      <c r="A8" s="1980"/>
      <c r="B8" s="839" t="s">
        <v>63</v>
      </c>
      <c r="C8" s="775">
        <v>102</v>
      </c>
      <c r="D8" s="776">
        <v>103.7</v>
      </c>
      <c r="E8" s="1550">
        <f>E6/C6*100</f>
        <v>100.44760745388143</v>
      </c>
      <c r="F8" s="1550">
        <v>101.6</v>
      </c>
      <c r="G8" s="788">
        <f>G6/E6*100</f>
        <v>100.24238356266548</v>
      </c>
      <c r="H8" s="789">
        <v>100.2</v>
      </c>
      <c r="I8" s="137">
        <f>I6/G6*100</f>
        <v>100.09857897477868</v>
      </c>
      <c r="J8" s="137">
        <v>100.2</v>
      </c>
      <c r="K8" s="150">
        <f>K6/I6*100</f>
        <v>100.01486519129644</v>
      </c>
      <c r="L8" s="149">
        <v>99.8</v>
      </c>
      <c r="M8" s="800">
        <f>M6/K6*100</f>
        <v>100.00743149094286</v>
      </c>
      <c r="N8" s="801">
        <v>100.3</v>
      </c>
      <c r="O8" s="809">
        <f>O6/M6*100</f>
        <v>100.17834252911999</v>
      </c>
      <c r="P8" s="809">
        <v>99.8</v>
      </c>
      <c r="Q8" s="196">
        <f>Q6/O6*100</f>
        <v>99.964765878535005</v>
      </c>
      <c r="R8" s="195">
        <v>98.3</v>
      </c>
      <c r="S8" s="821">
        <f>S6/Q6*100</f>
        <v>100.08162356694987</v>
      </c>
      <c r="T8" s="821">
        <v>100.1</v>
      </c>
      <c r="U8" s="827">
        <f>U6/S6*100</f>
        <v>100.04448563484706</v>
      </c>
      <c r="V8" s="828">
        <v>100.4</v>
      </c>
      <c r="W8" s="615">
        <f>W6/U6*100</f>
        <v>99.794345425575287</v>
      </c>
      <c r="X8" s="615">
        <v>99.5</v>
      </c>
      <c r="Y8" s="605">
        <f>Y6/W6*100</f>
        <v>99.374338599780927</v>
      </c>
      <c r="Z8" s="407">
        <v>99.2</v>
      </c>
    </row>
    <row r="9" spans="1:26" ht="28.5" hidden="1" customHeight="1">
      <c r="A9" s="1980"/>
      <c r="B9" s="839" t="s">
        <v>76</v>
      </c>
      <c r="C9" s="774">
        <v>105.8</v>
      </c>
      <c r="D9" s="776">
        <v>105.5</v>
      </c>
      <c r="E9" s="1550">
        <v>105.8</v>
      </c>
      <c r="F9" s="1551">
        <v>107.2</v>
      </c>
      <c r="G9" s="789">
        <v>105.7</v>
      </c>
      <c r="H9" s="789">
        <v>107.3</v>
      </c>
      <c r="I9" s="137">
        <v>105.5</v>
      </c>
      <c r="J9" s="132">
        <v>107.1</v>
      </c>
      <c r="K9" s="149">
        <v>105.3</v>
      </c>
      <c r="L9" s="149">
        <v>106.8</v>
      </c>
      <c r="M9" s="801">
        <v>104.7</v>
      </c>
      <c r="N9" s="801">
        <v>106.7</v>
      </c>
      <c r="O9" s="809">
        <v>104.6</v>
      </c>
      <c r="P9" s="810">
        <v>105.5</v>
      </c>
      <c r="Q9" s="195">
        <v>104.1</v>
      </c>
      <c r="R9" s="195">
        <v>104.5</v>
      </c>
      <c r="S9" s="821">
        <v>104</v>
      </c>
      <c r="T9" s="822">
        <v>104.5</v>
      </c>
      <c r="U9" s="828">
        <v>103.5</v>
      </c>
      <c r="V9" s="828">
        <v>104.4</v>
      </c>
      <c r="W9" s="615">
        <v>103</v>
      </c>
      <c r="X9" s="612">
        <v>103.6</v>
      </c>
      <c r="Y9" s="601">
        <v>102.2</v>
      </c>
      <c r="Z9" s="407">
        <v>103.1</v>
      </c>
    </row>
    <row r="10" spans="1:26" ht="13.5" hidden="1" customHeight="1">
      <c r="A10" s="1980"/>
      <c r="B10" s="857" t="s">
        <v>30</v>
      </c>
      <c r="C10" s="858"/>
      <c r="D10" s="858"/>
      <c r="E10" s="1547"/>
      <c r="F10" s="1547"/>
      <c r="G10" s="859"/>
      <c r="H10" s="859"/>
      <c r="I10" s="860"/>
      <c r="J10" s="860"/>
      <c r="K10" s="861"/>
      <c r="L10" s="861"/>
      <c r="M10" s="862"/>
      <c r="N10" s="862"/>
      <c r="O10" s="1057"/>
      <c r="P10" s="1057"/>
      <c r="Q10" s="863"/>
      <c r="R10" s="863"/>
      <c r="S10" s="864"/>
      <c r="T10" s="864"/>
      <c r="U10" s="865"/>
      <c r="V10" s="865"/>
      <c r="W10" s="866"/>
      <c r="X10" s="866"/>
      <c r="Y10" s="867"/>
      <c r="Z10" s="894"/>
    </row>
    <row r="11" spans="1:26" ht="14.25" hidden="1" customHeight="1">
      <c r="A11" s="1980"/>
      <c r="B11" s="839" t="s">
        <v>32</v>
      </c>
      <c r="C11" s="774">
        <v>11.5</v>
      </c>
      <c r="D11" s="777">
        <v>11</v>
      </c>
      <c r="E11" s="1550">
        <v>11.3</v>
      </c>
      <c r="F11" s="1550">
        <v>10.7</v>
      </c>
      <c r="G11" s="788">
        <v>10.9</v>
      </c>
      <c r="H11" s="790">
        <v>10.3</v>
      </c>
      <c r="I11" s="137">
        <v>10.3</v>
      </c>
      <c r="J11" s="137">
        <v>9.8000000000000007</v>
      </c>
      <c r="K11" s="150">
        <v>9.8000000000000007</v>
      </c>
      <c r="L11" s="247">
        <v>9.4</v>
      </c>
      <c r="M11" s="800">
        <v>9.4</v>
      </c>
      <c r="N11" s="807">
        <v>9.1</v>
      </c>
      <c r="O11" s="809">
        <v>9.1999999999999993</v>
      </c>
      <c r="P11" s="809">
        <v>8.9</v>
      </c>
      <c r="Q11" s="196">
        <v>9.1</v>
      </c>
      <c r="R11" s="815">
        <v>8.9</v>
      </c>
      <c r="S11" s="821">
        <v>8.9</v>
      </c>
      <c r="T11" s="821">
        <v>8.8000000000000007</v>
      </c>
      <c r="U11" s="827">
        <v>8.8000000000000007</v>
      </c>
      <c r="V11" s="829">
        <v>8.6999999999999993</v>
      </c>
      <c r="W11" s="615">
        <v>9.1</v>
      </c>
      <c r="X11" s="615">
        <v>9.1</v>
      </c>
      <c r="Y11" s="605">
        <v>9.5</v>
      </c>
      <c r="Z11" s="842">
        <v>9.6999999999999993</v>
      </c>
    </row>
    <row r="12" spans="1:26" ht="14.25" hidden="1" customHeight="1">
      <c r="A12" s="1980"/>
      <c r="B12" s="857" t="s">
        <v>31</v>
      </c>
      <c r="C12" s="858"/>
      <c r="D12" s="858"/>
      <c r="E12" s="1547"/>
      <c r="F12" s="1547"/>
      <c r="G12" s="859"/>
      <c r="H12" s="859"/>
      <c r="I12" s="860"/>
      <c r="J12" s="860"/>
      <c r="K12" s="861"/>
      <c r="L12" s="861"/>
      <c r="M12" s="862"/>
      <c r="N12" s="862"/>
      <c r="O12" s="1057"/>
      <c r="P12" s="1057"/>
      <c r="Q12" s="863"/>
      <c r="R12" s="863"/>
      <c r="S12" s="864"/>
      <c r="T12" s="864"/>
      <c r="U12" s="865"/>
      <c r="V12" s="865"/>
      <c r="W12" s="866"/>
      <c r="X12" s="866"/>
      <c r="Y12" s="867"/>
      <c r="Z12" s="894"/>
    </row>
    <row r="13" spans="1:26" ht="19.5" hidden="1" customHeight="1">
      <c r="A13" s="1980"/>
      <c r="B13" s="839" t="s">
        <v>34</v>
      </c>
      <c r="C13" s="774">
        <v>245255</v>
      </c>
      <c r="D13" s="778">
        <v>7859</v>
      </c>
      <c r="E13" s="1552">
        <v>180131</v>
      </c>
      <c r="F13" s="1552">
        <v>5133</v>
      </c>
      <c r="G13" s="791">
        <v>161586</v>
      </c>
      <c r="H13" s="791">
        <v>4742</v>
      </c>
      <c r="I13" s="634">
        <v>180227</v>
      </c>
      <c r="J13" s="634">
        <v>5395</v>
      </c>
      <c r="K13" s="784">
        <v>168236</v>
      </c>
      <c r="L13" s="784">
        <v>4898</v>
      </c>
      <c r="M13" s="802">
        <v>178568</v>
      </c>
      <c r="N13" s="802">
        <v>5144</v>
      </c>
      <c r="O13" s="811">
        <v>212947</v>
      </c>
      <c r="P13" s="811">
        <v>6721</v>
      </c>
      <c r="Q13" s="816">
        <v>192259</v>
      </c>
      <c r="R13" s="816">
        <v>6117</v>
      </c>
      <c r="S13" s="823">
        <v>240008</v>
      </c>
      <c r="T13" s="823">
        <v>7022</v>
      </c>
      <c r="U13" s="830">
        <v>240996</v>
      </c>
      <c r="V13" s="830">
        <v>7535</v>
      </c>
      <c r="W13" s="639">
        <v>232794</v>
      </c>
      <c r="X13" s="639">
        <v>7051</v>
      </c>
      <c r="Y13" s="645">
        <v>243576</v>
      </c>
      <c r="Z13" s="843">
        <v>7933</v>
      </c>
    </row>
    <row r="14" spans="1:26" ht="12" hidden="1" customHeight="1">
      <c r="A14" s="1980"/>
      <c r="B14" s="868" t="s">
        <v>73</v>
      </c>
      <c r="C14" s="869"/>
      <c r="D14" s="869"/>
      <c r="E14" s="1549"/>
      <c r="F14" s="1549"/>
      <c r="G14" s="870"/>
      <c r="H14" s="870"/>
      <c r="I14" s="871"/>
      <c r="J14" s="871"/>
      <c r="K14" s="872"/>
      <c r="L14" s="872"/>
      <c r="M14" s="873"/>
      <c r="N14" s="873"/>
      <c r="O14" s="1058"/>
      <c r="P14" s="1058"/>
      <c r="Q14" s="874"/>
      <c r="R14" s="874"/>
      <c r="S14" s="875"/>
      <c r="T14" s="875"/>
      <c r="U14" s="876"/>
      <c r="V14" s="876"/>
      <c r="W14" s="877"/>
      <c r="X14" s="877"/>
      <c r="Y14" s="878"/>
      <c r="Z14" s="895"/>
    </row>
    <row r="15" spans="1:26" ht="14.25" hidden="1" customHeight="1">
      <c r="A15" s="1980"/>
      <c r="B15" s="839" t="s">
        <v>63</v>
      </c>
      <c r="C15" s="774">
        <v>120.302061157</v>
      </c>
      <c r="D15" s="776">
        <v>127.1</v>
      </c>
      <c r="E15" s="1550">
        <f t="shared" ref="E15:Z15" si="0">E13/C13*100</f>
        <v>73.446412917167848</v>
      </c>
      <c r="F15" s="1550">
        <f t="shared" si="0"/>
        <v>65.313653136531372</v>
      </c>
      <c r="G15" s="788">
        <f t="shared" si="0"/>
        <v>89.704714901932476</v>
      </c>
      <c r="H15" s="788">
        <f t="shared" si="0"/>
        <v>92.382622248197933</v>
      </c>
      <c r="I15" s="137">
        <f t="shared" si="0"/>
        <v>111.53627170670725</v>
      </c>
      <c r="J15" s="137">
        <f t="shared" si="0"/>
        <v>113.77056094474905</v>
      </c>
      <c r="K15" s="150">
        <f t="shared" si="0"/>
        <v>93.346723853806594</v>
      </c>
      <c r="L15" s="150">
        <f t="shared" si="0"/>
        <v>90.787766450417053</v>
      </c>
      <c r="M15" s="800">
        <f t="shared" si="0"/>
        <v>106.14137283340071</v>
      </c>
      <c r="N15" s="800">
        <f t="shared" si="0"/>
        <v>105.02245814618212</v>
      </c>
      <c r="O15" s="809">
        <f t="shared" si="0"/>
        <v>119.25260965010528</v>
      </c>
      <c r="P15" s="809">
        <f t="shared" si="0"/>
        <v>130.65707620528769</v>
      </c>
      <c r="Q15" s="196">
        <f t="shared" si="0"/>
        <v>90.284906572997031</v>
      </c>
      <c r="R15" s="196">
        <f t="shared" si="0"/>
        <v>91.013242077071865</v>
      </c>
      <c r="S15" s="821">
        <f t="shared" si="0"/>
        <v>124.83576841656307</v>
      </c>
      <c r="T15" s="821">
        <f t="shared" si="0"/>
        <v>114.79483406898807</v>
      </c>
      <c r="U15" s="827">
        <f t="shared" si="0"/>
        <v>100.41165294490185</v>
      </c>
      <c r="V15" s="827">
        <f t="shared" si="0"/>
        <v>107.30561093705498</v>
      </c>
      <c r="W15" s="615">
        <f t="shared" si="0"/>
        <v>96.596624010357019</v>
      </c>
      <c r="X15" s="615">
        <f t="shared" si="0"/>
        <v>93.576642335766422</v>
      </c>
      <c r="Y15" s="605">
        <f t="shared" si="0"/>
        <v>104.63156266914095</v>
      </c>
      <c r="Z15" s="405">
        <f t="shared" si="0"/>
        <v>112.50886399092327</v>
      </c>
    </row>
    <row r="16" spans="1:26" hidden="1">
      <c r="A16" s="1980"/>
      <c r="B16" s="839" t="s">
        <v>76</v>
      </c>
      <c r="C16" s="774">
        <v>94.244026528999996</v>
      </c>
      <c r="D16" s="776">
        <v>95.7</v>
      </c>
      <c r="E16" s="1550">
        <v>96.473253497000002</v>
      </c>
      <c r="F16" s="1551">
        <v>94.7</v>
      </c>
      <c r="G16" s="788">
        <v>86.884003031999995</v>
      </c>
      <c r="H16" s="789">
        <v>93.2</v>
      </c>
      <c r="I16" s="137">
        <v>105.631879403</v>
      </c>
      <c r="J16" s="137">
        <v>114</v>
      </c>
      <c r="K16" s="150">
        <v>93.048311717000004</v>
      </c>
      <c r="L16" s="149">
        <v>98.5</v>
      </c>
      <c r="M16" s="800">
        <v>96.965089570000004</v>
      </c>
      <c r="N16" s="801">
        <v>100.7</v>
      </c>
      <c r="O16" s="809">
        <v>96.14294099</v>
      </c>
      <c r="P16" s="810">
        <v>99.5</v>
      </c>
      <c r="Q16" s="196">
        <v>93.908562496000002</v>
      </c>
      <c r="R16" s="195">
        <v>100.1</v>
      </c>
      <c r="S16" s="821">
        <v>105.74670103299999</v>
      </c>
      <c r="T16" s="822">
        <v>108.8</v>
      </c>
      <c r="U16" s="827">
        <v>101.364446986</v>
      </c>
      <c r="V16" s="828">
        <v>107.6</v>
      </c>
      <c r="W16" s="615">
        <v>102.133988505</v>
      </c>
      <c r="X16" s="612">
        <v>111.8</v>
      </c>
      <c r="Y16" s="605">
        <v>119.47848096200001</v>
      </c>
      <c r="Z16" s="407">
        <v>128.30000000000001</v>
      </c>
    </row>
    <row r="17" spans="1:54" ht="14.25" hidden="1" customHeight="1">
      <c r="A17" s="1980"/>
      <c r="B17" s="857" t="s">
        <v>33</v>
      </c>
      <c r="C17" s="858"/>
      <c r="D17" s="858"/>
      <c r="E17" s="1547"/>
      <c r="F17" s="1547"/>
      <c r="G17" s="859"/>
      <c r="H17" s="859"/>
      <c r="I17" s="860"/>
      <c r="J17" s="860"/>
      <c r="K17" s="861"/>
      <c r="L17" s="861"/>
      <c r="M17" s="862"/>
      <c r="N17" s="862"/>
      <c r="O17" s="1057"/>
      <c r="P17" s="1057"/>
      <c r="Q17" s="863"/>
      <c r="R17" s="863"/>
      <c r="S17" s="864"/>
      <c r="T17" s="864"/>
      <c r="U17" s="865"/>
      <c r="V17" s="865"/>
      <c r="W17" s="866"/>
      <c r="X17" s="866"/>
      <c r="Y17" s="867"/>
      <c r="Z17" s="894"/>
    </row>
    <row r="18" spans="1:54" hidden="1">
      <c r="A18" s="1980"/>
      <c r="B18" s="839" t="s">
        <v>35</v>
      </c>
      <c r="C18" s="774">
        <v>178476</v>
      </c>
      <c r="D18" s="779">
        <v>4607</v>
      </c>
      <c r="E18" s="1553">
        <v>214939</v>
      </c>
      <c r="F18" s="1553">
        <v>6435</v>
      </c>
      <c r="G18" s="792">
        <v>237938</v>
      </c>
      <c r="H18" s="792">
        <v>7023</v>
      </c>
      <c r="I18" s="131">
        <v>276722</v>
      </c>
      <c r="J18" s="131">
        <v>8066</v>
      </c>
      <c r="K18" s="148">
        <v>248351</v>
      </c>
      <c r="L18" s="148">
        <v>6917</v>
      </c>
      <c r="M18" s="803">
        <v>248829</v>
      </c>
      <c r="N18" s="803">
        <v>6758</v>
      </c>
      <c r="O18" s="812">
        <v>245321</v>
      </c>
      <c r="P18" s="812">
        <v>7430</v>
      </c>
      <c r="Q18" s="194">
        <v>210803</v>
      </c>
      <c r="R18" s="194">
        <v>6454</v>
      </c>
      <c r="S18" s="824">
        <v>267830</v>
      </c>
      <c r="T18" s="824">
        <v>7548</v>
      </c>
      <c r="U18" s="831">
        <v>265314</v>
      </c>
      <c r="V18" s="831">
        <v>7556</v>
      </c>
      <c r="W18" s="834">
        <v>186601</v>
      </c>
      <c r="X18" s="834">
        <v>5023</v>
      </c>
      <c r="Y18" s="836">
        <v>168280</v>
      </c>
      <c r="Z18" s="844">
        <v>4708</v>
      </c>
    </row>
    <row r="19" spans="1:54" ht="14.25" hidden="1" customHeight="1">
      <c r="A19" s="1980"/>
      <c r="B19" s="868" t="s">
        <v>73</v>
      </c>
      <c r="C19" s="869"/>
      <c r="D19" s="869"/>
      <c r="E19" s="1549"/>
      <c r="F19" s="1549"/>
      <c r="G19" s="870"/>
      <c r="H19" s="870"/>
      <c r="I19" s="871"/>
      <c r="J19" s="871"/>
      <c r="K19" s="872"/>
      <c r="L19" s="872"/>
      <c r="M19" s="873"/>
      <c r="N19" s="873"/>
      <c r="O19" s="1058"/>
      <c r="P19" s="1058"/>
      <c r="Q19" s="874"/>
      <c r="R19" s="874"/>
      <c r="S19" s="875"/>
      <c r="T19" s="875"/>
      <c r="U19" s="876"/>
      <c r="V19" s="876"/>
      <c r="W19" s="877"/>
      <c r="X19" s="877"/>
      <c r="Y19" s="878"/>
      <c r="Z19" s="895"/>
    </row>
    <row r="20" spans="1:54" ht="14.25" hidden="1" customHeight="1">
      <c r="A20" s="1980"/>
      <c r="B20" s="839" t="s">
        <v>63</v>
      </c>
      <c r="C20" s="775">
        <v>105.018421678</v>
      </c>
      <c r="D20" s="776">
        <v>91.9</v>
      </c>
      <c r="E20" s="1550">
        <f t="shared" ref="E20:Z20" si="1">E18/C18*100</f>
        <v>120.43019789775656</v>
      </c>
      <c r="F20" s="1550">
        <f t="shared" si="1"/>
        <v>139.67874972867375</v>
      </c>
      <c r="G20" s="788">
        <f t="shared" si="1"/>
        <v>110.70024518584343</v>
      </c>
      <c r="H20" s="788">
        <f t="shared" si="1"/>
        <v>109.13752913752914</v>
      </c>
      <c r="I20" s="137">
        <f t="shared" si="1"/>
        <v>116.30004454942045</v>
      </c>
      <c r="J20" s="137">
        <f t="shared" si="1"/>
        <v>114.85120318952016</v>
      </c>
      <c r="K20" s="150">
        <f t="shared" si="1"/>
        <v>89.747472192308535</v>
      </c>
      <c r="L20" s="150">
        <f t="shared" si="1"/>
        <v>85.755021076121992</v>
      </c>
      <c r="M20" s="800">
        <f t="shared" si="1"/>
        <v>100.19246952901338</v>
      </c>
      <c r="N20" s="800">
        <f t="shared" si="1"/>
        <v>97.701315599248233</v>
      </c>
      <c r="O20" s="809">
        <f t="shared" si="1"/>
        <v>98.590196480313779</v>
      </c>
      <c r="P20" s="809">
        <f t="shared" si="1"/>
        <v>109.94377034625629</v>
      </c>
      <c r="Q20" s="196">
        <f t="shared" si="1"/>
        <v>85.929455692745421</v>
      </c>
      <c r="R20" s="196">
        <f t="shared" si="1"/>
        <v>86.864064602960966</v>
      </c>
      <c r="S20" s="821">
        <f t="shared" si="1"/>
        <v>127.05227155211263</v>
      </c>
      <c r="T20" s="821">
        <f t="shared" si="1"/>
        <v>116.9507282305547</v>
      </c>
      <c r="U20" s="827">
        <f t="shared" si="1"/>
        <v>99.060598140611575</v>
      </c>
      <c r="V20" s="827">
        <f t="shared" si="1"/>
        <v>100.10598834128245</v>
      </c>
      <c r="W20" s="615">
        <f t="shared" si="1"/>
        <v>70.332134753537318</v>
      </c>
      <c r="X20" s="615">
        <f t="shared" si="1"/>
        <v>66.476971942826893</v>
      </c>
      <c r="Y20" s="605">
        <f t="shared" si="1"/>
        <v>90.181724642418843</v>
      </c>
      <c r="Z20" s="405">
        <f t="shared" si="1"/>
        <v>93.728847302408923</v>
      </c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hidden="1">
      <c r="A21" s="1980"/>
      <c r="B21" s="839" t="s">
        <v>76</v>
      </c>
      <c r="C21" s="775">
        <v>87.557766461</v>
      </c>
      <c r="D21" s="776">
        <v>81.400000000000006</v>
      </c>
      <c r="E21" s="1550">
        <v>97.090523082000004</v>
      </c>
      <c r="F21" s="1551">
        <v>102.7</v>
      </c>
      <c r="G21" s="793">
        <v>83.581477820000003</v>
      </c>
      <c r="H21" s="788">
        <v>84</v>
      </c>
      <c r="I21" s="137">
        <v>92.237284631999998</v>
      </c>
      <c r="J21" s="132">
        <v>93.2</v>
      </c>
      <c r="K21" s="150">
        <v>83.114184070999997</v>
      </c>
      <c r="L21" s="149">
        <v>83.7</v>
      </c>
      <c r="M21" s="804">
        <v>90.761166918000001</v>
      </c>
      <c r="N21" s="801">
        <v>92.1</v>
      </c>
      <c r="O21" s="809">
        <v>94.175297702999998</v>
      </c>
      <c r="P21" s="810">
        <v>99.6</v>
      </c>
      <c r="Q21" s="817">
        <v>88.234949416000006</v>
      </c>
      <c r="R21" s="195">
        <v>99.2</v>
      </c>
      <c r="S21" s="821">
        <v>98.801091928000005</v>
      </c>
      <c r="T21" s="822">
        <v>96.6</v>
      </c>
      <c r="U21" s="827">
        <v>90.054172210000004</v>
      </c>
      <c r="V21" s="828">
        <v>90.7</v>
      </c>
      <c r="W21" s="615">
        <v>81.34413266</v>
      </c>
      <c r="X21" s="612">
        <v>87.3</v>
      </c>
      <c r="Y21" s="605">
        <v>95.221389162999998</v>
      </c>
      <c r="Z21" s="405">
        <v>94</v>
      </c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ht="14.25" hidden="1" customHeight="1">
      <c r="A22" s="1980"/>
      <c r="B22" s="857" t="s">
        <v>43</v>
      </c>
      <c r="C22" s="858"/>
      <c r="D22" s="858"/>
      <c r="E22" s="1547"/>
      <c r="F22" s="1547"/>
      <c r="G22" s="859"/>
      <c r="H22" s="859"/>
      <c r="I22" s="860"/>
      <c r="J22" s="860"/>
      <c r="K22" s="861"/>
      <c r="L22" s="861"/>
      <c r="M22" s="862"/>
      <c r="N22" s="862"/>
      <c r="O22" s="1057"/>
      <c r="P22" s="1057"/>
      <c r="Q22" s="863"/>
      <c r="R22" s="863"/>
      <c r="S22" s="864"/>
      <c r="T22" s="864"/>
      <c r="U22" s="865"/>
      <c r="V22" s="865"/>
      <c r="W22" s="866"/>
      <c r="X22" s="866"/>
      <c r="Y22" s="867"/>
      <c r="Z22" s="894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hidden="1">
      <c r="A23" s="1980"/>
      <c r="B23" s="839" t="s">
        <v>42</v>
      </c>
      <c r="C23" s="774">
        <v>1813352</v>
      </c>
      <c r="D23" s="779">
        <v>52048</v>
      </c>
      <c r="E23" s="1553">
        <v>1778544</v>
      </c>
      <c r="F23" s="1553">
        <v>50746</v>
      </c>
      <c r="G23" s="792">
        <v>1702192</v>
      </c>
      <c r="H23" s="792">
        <v>48465</v>
      </c>
      <c r="I23" s="131">
        <v>1605697</v>
      </c>
      <c r="J23" s="131">
        <v>45794</v>
      </c>
      <c r="K23" s="148">
        <v>1525582</v>
      </c>
      <c r="L23" s="148">
        <v>43775</v>
      </c>
      <c r="M23" s="803">
        <v>1455321</v>
      </c>
      <c r="N23" s="803">
        <v>42161</v>
      </c>
      <c r="O23" s="812">
        <v>1422947</v>
      </c>
      <c r="P23" s="812">
        <v>41452</v>
      </c>
      <c r="Q23" s="194">
        <v>1404403</v>
      </c>
      <c r="R23" s="194">
        <v>41115</v>
      </c>
      <c r="S23" s="824">
        <v>1376581</v>
      </c>
      <c r="T23" s="824">
        <v>40489</v>
      </c>
      <c r="U23" s="831">
        <v>1352263</v>
      </c>
      <c r="V23" s="831">
        <v>40568</v>
      </c>
      <c r="W23" s="834">
        <v>1398456</v>
      </c>
      <c r="X23" s="834">
        <v>42596</v>
      </c>
      <c r="Y23" s="836">
        <v>1473752</v>
      </c>
      <c r="Z23" s="844">
        <v>45821</v>
      </c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ht="13.5" hidden="1" customHeight="1">
      <c r="A24" s="1980"/>
      <c r="B24" s="868" t="s">
        <v>73</v>
      </c>
      <c r="C24" s="869"/>
      <c r="D24" s="869"/>
      <c r="E24" s="1549"/>
      <c r="F24" s="1549"/>
      <c r="G24" s="870"/>
      <c r="H24" s="870"/>
      <c r="I24" s="871"/>
      <c r="J24" s="871"/>
      <c r="K24" s="872"/>
      <c r="L24" s="872"/>
      <c r="M24" s="873"/>
      <c r="N24" s="873"/>
      <c r="O24" s="1058"/>
      <c r="P24" s="1058"/>
      <c r="Q24" s="874"/>
      <c r="R24" s="874"/>
      <c r="S24" s="875"/>
      <c r="T24" s="875"/>
      <c r="U24" s="876"/>
      <c r="V24" s="876"/>
      <c r="W24" s="877"/>
      <c r="X24" s="877"/>
      <c r="Y24" s="878"/>
      <c r="Z24" s="895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ht="14.25" hidden="1" customHeight="1">
      <c r="A25" s="1980"/>
      <c r="B25" s="839" t="s">
        <v>63</v>
      </c>
      <c r="C25" s="775">
        <v>98.2</v>
      </c>
      <c r="D25" s="776">
        <v>106.7</v>
      </c>
      <c r="E25" s="1550">
        <f t="shared" ref="E25:Z25" si="2">E23/C23*100</f>
        <v>98.080460936431535</v>
      </c>
      <c r="F25" s="1550">
        <f t="shared" si="2"/>
        <v>97.49846295727022</v>
      </c>
      <c r="G25" s="793">
        <f t="shared" si="2"/>
        <v>95.707050261337372</v>
      </c>
      <c r="H25" s="788">
        <f t="shared" si="2"/>
        <v>95.50506443857644</v>
      </c>
      <c r="I25" s="137">
        <f t="shared" si="2"/>
        <v>94.331133033171341</v>
      </c>
      <c r="J25" s="137">
        <f t="shared" si="2"/>
        <v>94.488806355101616</v>
      </c>
      <c r="K25" s="150">
        <f t="shared" si="2"/>
        <v>95.010577960848153</v>
      </c>
      <c r="L25" s="150">
        <f t="shared" si="2"/>
        <v>95.59112547495306</v>
      </c>
      <c r="M25" s="804">
        <f t="shared" si="2"/>
        <v>95.394478959505292</v>
      </c>
      <c r="N25" s="800">
        <f t="shared" si="2"/>
        <v>96.312964020559676</v>
      </c>
      <c r="O25" s="809">
        <f t="shared" si="2"/>
        <v>97.775473589675414</v>
      </c>
      <c r="P25" s="809">
        <f t="shared" si="2"/>
        <v>98.318351082754205</v>
      </c>
      <c r="Q25" s="817">
        <f t="shared" si="2"/>
        <v>98.696789128477718</v>
      </c>
      <c r="R25" s="196">
        <f t="shared" si="2"/>
        <v>99.187011483161243</v>
      </c>
      <c r="S25" s="821">
        <f t="shared" si="2"/>
        <v>98.018944704618264</v>
      </c>
      <c r="T25" s="821">
        <f t="shared" si="2"/>
        <v>98.477441323118086</v>
      </c>
      <c r="U25" s="827">
        <f t="shared" si="2"/>
        <v>98.233449393824273</v>
      </c>
      <c r="V25" s="827">
        <f t="shared" si="2"/>
        <v>100.19511472251723</v>
      </c>
      <c r="W25" s="615">
        <f t="shared" si="2"/>
        <v>103.41597751325</v>
      </c>
      <c r="X25" s="615">
        <f t="shared" si="2"/>
        <v>104.99901400118318</v>
      </c>
      <c r="Y25" s="605">
        <f t="shared" si="2"/>
        <v>105.38422374390042</v>
      </c>
      <c r="Z25" s="405">
        <f t="shared" si="2"/>
        <v>107.57113343975959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hidden="1">
      <c r="A26" s="1980"/>
      <c r="B26" s="839" t="s">
        <v>76</v>
      </c>
      <c r="C26" s="775">
        <v>76.599999999999994</v>
      </c>
      <c r="D26" s="776">
        <v>80.900000000000006</v>
      </c>
      <c r="E26" s="1550">
        <v>76.3</v>
      </c>
      <c r="F26" s="1551">
        <v>79.900000000000006</v>
      </c>
      <c r="G26" s="794">
        <v>76.2</v>
      </c>
      <c r="H26" s="789">
        <v>80.5</v>
      </c>
      <c r="I26" s="137">
        <v>76.400000000000006</v>
      </c>
      <c r="J26" s="132">
        <v>81.400000000000006</v>
      </c>
      <c r="K26" s="149">
        <v>80.5</v>
      </c>
      <c r="L26" s="149">
        <v>82.6</v>
      </c>
      <c r="M26" s="805">
        <v>76.8</v>
      </c>
      <c r="N26" s="800">
        <v>83</v>
      </c>
      <c r="O26" s="809">
        <v>76.7</v>
      </c>
      <c r="P26" s="810">
        <v>82.8</v>
      </c>
      <c r="Q26" s="818">
        <v>77.099999999999994</v>
      </c>
      <c r="R26" s="195">
        <v>82.8</v>
      </c>
      <c r="S26" s="821">
        <v>77.400000000000006</v>
      </c>
      <c r="T26" s="822">
        <v>83.9</v>
      </c>
      <c r="U26" s="828">
        <v>78.599999999999994</v>
      </c>
      <c r="V26" s="828">
        <v>86.2</v>
      </c>
      <c r="W26" s="615">
        <v>81.3</v>
      </c>
      <c r="X26" s="612">
        <v>89.4</v>
      </c>
      <c r="Y26" s="601">
        <v>84.4</v>
      </c>
      <c r="Z26" s="407">
        <v>93.9</v>
      </c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s="23" customFormat="1" ht="14.25" hidden="1" customHeight="1">
      <c r="A27" s="1980"/>
      <c r="B27" s="857" t="s">
        <v>36</v>
      </c>
      <c r="C27" s="858"/>
      <c r="D27" s="858"/>
      <c r="E27" s="1547"/>
      <c r="F27" s="1547"/>
      <c r="G27" s="859"/>
      <c r="H27" s="859"/>
      <c r="I27" s="860"/>
      <c r="J27" s="860"/>
      <c r="K27" s="861"/>
      <c r="L27" s="861"/>
      <c r="M27" s="862"/>
      <c r="N27" s="862"/>
      <c r="O27" s="1057"/>
      <c r="P27" s="1057"/>
      <c r="Q27" s="863"/>
      <c r="R27" s="863"/>
      <c r="S27" s="864"/>
      <c r="T27" s="864"/>
      <c r="U27" s="865"/>
      <c r="V27" s="865"/>
      <c r="W27" s="866"/>
      <c r="X27" s="866"/>
      <c r="Y27" s="867"/>
      <c r="Z27" s="894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ht="28.5" hidden="1">
      <c r="A28" s="1980"/>
      <c r="B28" s="839" t="s">
        <v>41</v>
      </c>
      <c r="C28" s="774">
        <v>92074</v>
      </c>
      <c r="D28" s="778">
        <v>1802</v>
      </c>
      <c r="E28" s="1552">
        <v>102057</v>
      </c>
      <c r="F28" s="1552">
        <v>2820</v>
      </c>
      <c r="G28" s="791">
        <v>106116</v>
      </c>
      <c r="H28" s="791">
        <v>2509</v>
      </c>
      <c r="I28" s="634">
        <v>123750</v>
      </c>
      <c r="J28" s="634">
        <v>2997</v>
      </c>
      <c r="K28" s="784">
        <v>104392</v>
      </c>
      <c r="L28" s="784">
        <v>2604</v>
      </c>
      <c r="M28" s="802">
        <v>104574</v>
      </c>
      <c r="N28" s="802">
        <v>2328</v>
      </c>
      <c r="O28" s="811">
        <v>107877</v>
      </c>
      <c r="P28" s="811">
        <v>2971</v>
      </c>
      <c r="Q28" s="816">
        <v>98831</v>
      </c>
      <c r="R28" s="816">
        <v>2169</v>
      </c>
      <c r="S28" s="823">
        <v>105315</v>
      </c>
      <c r="T28" s="823">
        <v>2451</v>
      </c>
      <c r="U28" s="830">
        <v>90424</v>
      </c>
      <c r="V28" s="830">
        <v>1751</v>
      </c>
      <c r="W28" s="639">
        <v>60479</v>
      </c>
      <c r="X28" s="639">
        <v>1266</v>
      </c>
      <c r="Y28" s="645">
        <v>46764</v>
      </c>
      <c r="Z28" s="407">
        <v>825</v>
      </c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ht="12.75" hidden="1" customHeight="1">
      <c r="A29" s="1980"/>
      <c r="B29" s="868" t="s">
        <v>73</v>
      </c>
      <c r="C29" s="869"/>
      <c r="D29" s="869"/>
      <c r="E29" s="1549"/>
      <c r="F29" s="1549"/>
      <c r="G29" s="870"/>
      <c r="H29" s="870"/>
      <c r="I29" s="871"/>
      <c r="J29" s="871"/>
      <c r="K29" s="872"/>
      <c r="L29" s="872"/>
      <c r="M29" s="873"/>
      <c r="N29" s="873"/>
      <c r="O29" s="1058"/>
      <c r="P29" s="1058"/>
      <c r="Q29" s="874"/>
      <c r="R29" s="874"/>
      <c r="S29" s="875"/>
      <c r="T29" s="875"/>
      <c r="U29" s="876"/>
      <c r="V29" s="876"/>
      <c r="W29" s="877"/>
      <c r="X29" s="877"/>
      <c r="Y29" s="878"/>
      <c r="Z29" s="895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hidden="1">
      <c r="A30" s="1980"/>
      <c r="B30" s="839" t="s">
        <v>63</v>
      </c>
      <c r="C30" s="774">
        <f>167.4</f>
        <v>167.4</v>
      </c>
      <c r="D30" s="776">
        <v>161.9</v>
      </c>
      <c r="E30" s="1550">
        <f t="shared" ref="E30:Z30" si="3">E28/C28*100</f>
        <v>110.84236592306189</v>
      </c>
      <c r="F30" s="1550">
        <f t="shared" si="3"/>
        <v>156.49278579356272</v>
      </c>
      <c r="G30" s="788">
        <f t="shared" si="3"/>
        <v>103.97718921779007</v>
      </c>
      <c r="H30" s="788">
        <f t="shared" si="3"/>
        <v>88.971631205673759</v>
      </c>
      <c r="I30" s="137">
        <f t="shared" si="3"/>
        <v>116.6176636887934</v>
      </c>
      <c r="J30" s="137">
        <f t="shared" si="3"/>
        <v>119.44998007174172</v>
      </c>
      <c r="K30" s="150">
        <f t="shared" si="3"/>
        <v>84.357171717171724</v>
      </c>
      <c r="L30" s="150">
        <f t="shared" si="3"/>
        <v>86.886886886886884</v>
      </c>
      <c r="M30" s="800">
        <f t="shared" si="3"/>
        <v>100.17434286152196</v>
      </c>
      <c r="N30" s="800">
        <f t="shared" si="3"/>
        <v>89.400921658986178</v>
      </c>
      <c r="O30" s="809">
        <f t="shared" si="3"/>
        <v>103.15852888863388</v>
      </c>
      <c r="P30" s="809">
        <f t="shared" si="3"/>
        <v>127.62027491408934</v>
      </c>
      <c r="Q30" s="196">
        <f t="shared" si="3"/>
        <v>91.614523948571062</v>
      </c>
      <c r="R30" s="196">
        <f t="shared" si="3"/>
        <v>73.005721979131607</v>
      </c>
      <c r="S30" s="821">
        <f t="shared" si="3"/>
        <v>106.56069451892624</v>
      </c>
      <c r="T30" s="821">
        <f t="shared" si="3"/>
        <v>113.00138312586445</v>
      </c>
      <c r="U30" s="827">
        <f t="shared" si="3"/>
        <v>85.860513697004222</v>
      </c>
      <c r="V30" s="827">
        <f t="shared" si="3"/>
        <v>71.440228478172173</v>
      </c>
      <c r="W30" s="615">
        <f t="shared" si="3"/>
        <v>66.883791913651251</v>
      </c>
      <c r="X30" s="615">
        <f t="shared" si="3"/>
        <v>72.301541976013709</v>
      </c>
      <c r="Y30" s="605">
        <f t="shared" si="3"/>
        <v>77.322707055341525</v>
      </c>
      <c r="Z30" s="405">
        <f t="shared" si="3"/>
        <v>65.165876777251185</v>
      </c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hidden="1">
      <c r="A31" s="1980"/>
      <c r="B31" s="839" t="s">
        <v>76</v>
      </c>
      <c r="C31" s="774">
        <v>103.4</v>
      </c>
      <c r="D31" s="776">
        <v>83.7</v>
      </c>
      <c r="E31" s="1550">
        <v>116.5</v>
      </c>
      <c r="F31" s="1551">
        <v>136</v>
      </c>
      <c r="G31" s="789">
        <v>85.7</v>
      </c>
      <c r="H31" s="789">
        <v>71.2</v>
      </c>
      <c r="I31" s="137">
        <v>98.5</v>
      </c>
      <c r="J31" s="132">
        <v>99.9</v>
      </c>
      <c r="K31" s="149">
        <v>84.7</v>
      </c>
      <c r="L31" s="149">
        <v>89.3</v>
      </c>
      <c r="M31" s="801">
        <v>89.4</v>
      </c>
      <c r="N31" s="801">
        <v>107.6</v>
      </c>
      <c r="O31" s="809">
        <v>101.8</v>
      </c>
      <c r="P31" s="810">
        <v>109.7</v>
      </c>
      <c r="Q31" s="195">
        <v>89.5</v>
      </c>
      <c r="R31" s="195">
        <v>94.7</v>
      </c>
      <c r="S31" s="821">
        <v>98.9</v>
      </c>
      <c r="T31" s="822">
        <v>108.7</v>
      </c>
      <c r="U31" s="828">
        <v>80.5</v>
      </c>
      <c r="V31" s="828">
        <v>73.3</v>
      </c>
      <c r="W31" s="615">
        <v>70.599999999999994</v>
      </c>
      <c r="X31" s="612">
        <v>88.1</v>
      </c>
      <c r="Y31" s="605">
        <v>85</v>
      </c>
      <c r="Z31" s="407">
        <v>74.099999999999994</v>
      </c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s="23" customFormat="1" ht="14.25" hidden="1" customHeight="1">
      <c r="A32" s="1980"/>
      <c r="B32" s="857" t="s">
        <v>37</v>
      </c>
      <c r="C32" s="858"/>
      <c r="D32" s="858"/>
      <c r="E32" s="1547"/>
      <c r="F32" s="1547"/>
      <c r="G32" s="859"/>
      <c r="H32" s="859"/>
      <c r="I32" s="860"/>
      <c r="J32" s="860"/>
      <c r="K32" s="861"/>
      <c r="L32" s="861"/>
      <c r="M32" s="862"/>
      <c r="N32" s="862"/>
      <c r="O32" s="1057"/>
      <c r="P32" s="1057"/>
      <c r="Q32" s="863"/>
      <c r="R32" s="863"/>
      <c r="S32" s="864"/>
      <c r="T32" s="864"/>
      <c r="U32" s="865"/>
      <c r="V32" s="865"/>
      <c r="W32" s="866"/>
      <c r="X32" s="866"/>
      <c r="Y32" s="867"/>
      <c r="Z32" s="894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idden="1">
      <c r="A33" s="1980"/>
      <c r="B33" s="839" t="s">
        <v>39</v>
      </c>
      <c r="C33" s="774">
        <v>30024</v>
      </c>
      <c r="D33" s="779">
        <v>878</v>
      </c>
      <c r="E33" s="1553">
        <v>45011</v>
      </c>
      <c r="F33" s="1553">
        <v>1711</v>
      </c>
      <c r="G33" s="792">
        <v>49988</v>
      </c>
      <c r="H33" s="792">
        <v>1681</v>
      </c>
      <c r="I33" s="131">
        <v>54348</v>
      </c>
      <c r="J33" s="131">
        <v>1636</v>
      </c>
      <c r="K33" s="148">
        <v>43028</v>
      </c>
      <c r="L33" s="148">
        <v>1040</v>
      </c>
      <c r="M33" s="803">
        <v>38272</v>
      </c>
      <c r="N33" s="803">
        <v>901</v>
      </c>
      <c r="O33" s="812">
        <v>45790</v>
      </c>
      <c r="P33" s="812">
        <v>1759</v>
      </c>
      <c r="Q33" s="194">
        <v>38940</v>
      </c>
      <c r="R33" s="194">
        <v>1015</v>
      </c>
      <c r="S33" s="824">
        <v>42414</v>
      </c>
      <c r="T33" s="824">
        <v>1225</v>
      </c>
      <c r="U33" s="831">
        <v>38168</v>
      </c>
      <c r="V33" s="831">
        <v>924</v>
      </c>
      <c r="W33" s="834">
        <v>24302</v>
      </c>
      <c r="X33" s="834">
        <v>630</v>
      </c>
      <c r="Y33" s="836">
        <v>17892</v>
      </c>
      <c r="Z33" s="844">
        <v>432</v>
      </c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ht="12.75" hidden="1" customHeight="1">
      <c r="A34" s="1980"/>
      <c r="B34" s="868" t="s">
        <v>73</v>
      </c>
      <c r="C34" s="869"/>
      <c r="D34" s="869"/>
      <c r="E34" s="1549"/>
      <c r="F34" s="1549"/>
      <c r="G34" s="870"/>
      <c r="H34" s="870"/>
      <c r="I34" s="871"/>
      <c r="J34" s="871"/>
      <c r="K34" s="872"/>
      <c r="L34" s="872"/>
      <c r="M34" s="873"/>
      <c r="N34" s="873"/>
      <c r="O34" s="1058"/>
      <c r="P34" s="1058"/>
      <c r="Q34" s="874"/>
      <c r="R34" s="874"/>
      <c r="S34" s="875"/>
      <c r="T34" s="875"/>
      <c r="U34" s="876"/>
      <c r="V34" s="876"/>
      <c r="W34" s="877"/>
      <c r="X34" s="877"/>
      <c r="Y34" s="878"/>
      <c r="Z34" s="895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hidden="1">
      <c r="A35" s="1980"/>
      <c r="B35" s="839" t="s">
        <v>63</v>
      </c>
      <c r="C35" s="775">
        <v>159.30000000000001</v>
      </c>
      <c r="D35" s="776">
        <v>174.2</v>
      </c>
      <c r="E35" s="1550">
        <f t="shared" ref="E35:Z35" si="4">E33/C33*100</f>
        <v>149.91673328004262</v>
      </c>
      <c r="F35" s="1550">
        <f t="shared" si="4"/>
        <v>194.87471526195901</v>
      </c>
      <c r="G35" s="793">
        <f t="shared" si="4"/>
        <v>111.05729710515206</v>
      </c>
      <c r="H35" s="788">
        <f t="shared" si="4"/>
        <v>98.246639392168319</v>
      </c>
      <c r="I35" s="137">
        <f t="shared" si="4"/>
        <v>108.72209330239258</v>
      </c>
      <c r="J35" s="137">
        <f t="shared" si="4"/>
        <v>97.323022010707916</v>
      </c>
      <c r="K35" s="150">
        <f t="shared" si="4"/>
        <v>79.171266651946709</v>
      </c>
      <c r="L35" s="150">
        <f t="shared" si="4"/>
        <v>63.569682151589248</v>
      </c>
      <c r="M35" s="804">
        <f t="shared" si="4"/>
        <v>88.946732360323509</v>
      </c>
      <c r="N35" s="800">
        <f t="shared" si="4"/>
        <v>86.634615384615387</v>
      </c>
      <c r="O35" s="809">
        <f t="shared" si="4"/>
        <v>119.64360367892976</v>
      </c>
      <c r="P35" s="809">
        <f t="shared" si="4"/>
        <v>195.22752497225304</v>
      </c>
      <c r="Q35" s="817">
        <f t="shared" si="4"/>
        <v>85.040401834461676</v>
      </c>
      <c r="R35" s="196">
        <f t="shared" si="4"/>
        <v>57.703240477544057</v>
      </c>
      <c r="S35" s="821">
        <f t="shared" si="4"/>
        <v>108.92141756548537</v>
      </c>
      <c r="T35" s="821">
        <f t="shared" si="4"/>
        <v>120.68965517241379</v>
      </c>
      <c r="U35" s="827">
        <f t="shared" si="4"/>
        <v>89.989154524449475</v>
      </c>
      <c r="V35" s="827">
        <f t="shared" si="4"/>
        <v>75.428571428571431</v>
      </c>
      <c r="W35" s="615">
        <f t="shared" si="4"/>
        <v>63.671138126178995</v>
      </c>
      <c r="X35" s="615">
        <f t="shared" si="4"/>
        <v>68.181818181818173</v>
      </c>
      <c r="Y35" s="605">
        <f t="shared" si="4"/>
        <v>73.623570076536922</v>
      </c>
      <c r="Z35" s="405">
        <f t="shared" si="4"/>
        <v>68.571428571428569</v>
      </c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hidden="1">
      <c r="A36" s="1980"/>
      <c r="B36" s="839" t="s">
        <v>76</v>
      </c>
      <c r="C36" s="775">
        <v>106.3</v>
      </c>
      <c r="D36" s="776">
        <v>78.7</v>
      </c>
      <c r="E36" s="1550">
        <v>118</v>
      </c>
      <c r="F36" s="1551">
        <v>170.2</v>
      </c>
      <c r="G36" s="794">
        <v>89.4</v>
      </c>
      <c r="H36" s="788">
        <v>90</v>
      </c>
      <c r="I36" s="137">
        <v>99.1</v>
      </c>
      <c r="J36" s="132">
        <v>110.6</v>
      </c>
      <c r="K36" s="149">
        <v>90.1</v>
      </c>
      <c r="L36" s="149">
        <v>96.6</v>
      </c>
      <c r="M36" s="804">
        <v>90</v>
      </c>
      <c r="N36" s="801">
        <v>90.7</v>
      </c>
      <c r="O36" s="809">
        <v>111.2</v>
      </c>
      <c r="P36" s="810">
        <v>140.80000000000001</v>
      </c>
      <c r="Q36" s="818">
        <v>99.2</v>
      </c>
      <c r="R36" s="195">
        <v>127.4</v>
      </c>
      <c r="S36" s="821">
        <v>106.4</v>
      </c>
      <c r="T36" s="822">
        <v>102.3</v>
      </c>
      <c r="U36" s="828">
        <v>99.2</v>
      </c>
      <c r="V36" s="828">
        <v>83.2</v>
      </c>
      <c r="W36" s="615">
        <v>74.8</v>
      </c>
      <c r="X36" s="612">
        <v>96.6</v>
      </c>
      <c r="Y36" s="601">
        <v>94.9</v>
      </c>
      <c r="Z36" s="407">
        <v>85.7</v>
      </c>
      <c r="AA36" s="1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1"/>
      <c r="BB36" s="1"/>
    </row>
    <row r="37" spans="1:54" ht="14.25" hidden="1" customHeight="1">
      <c r="A37" s="1980"/>
      <c r="B37" s="857" t="s">
        <v>29</v>
      </c>
      <c r="C37" s="858"/>
      <c r="D37" s="858"/>
      <c r="E37" s="1547"/>
      <c r="F37" s="1547"/>
      <c r="G37" s="859"/>
      <c r="H37" s="859"/>
      <c r="I37" s="860"/>
      <c r="J37" s="860"/>
      <c r="K37" s="861"/>
      <c r="L37" s="861"/>
      <c r="M37" s="862"/>
      <c r="N37" s="862"/>
      <c r="O37" s="1057"/>
      <c r="P37" s="1057"/>
      <c r="Q37" s="863"/>
      <c r="R37" s="863"/>
      <c r="S37" s="864"/>
      <c r="T37" s="864"/>
      <c r="U37" s="865"/>
      <c r="V37" s="865"/>
      <c r="W37" s="866"/>
      <c r="X37" s="866"/>
      <c r="Y37" s="867"/>
      <c r="Z37" s="894"/>
      <c r="AA37" s="1"/>
      <c r="AB37" s="37">
        <v>39083</v>
      </c>
      <c r="AD37" s="38">
        <v>39851</v>
      </c>
      <c r="AF37" s="38">
        <v>39879</v>
      </c>
      <c r="AH37" s="38">
        <v>39910</v>
      </c>
      <c r="AJ37" s="38">
        <v>39940</v>
      </c>
      <c r="AL37" s="38">
        <v>39971</v>
      </c>
      <c r="AN37" s="38">
        <v>40001</v>
      </c>
      <c r="AP37" s="38">
        <v>40032</v>
      </c>
      <c r="AR37" s="38">
        <v>40063</v>
      </c>
      <c r="AT37" t="s">
        <v>122</v>
      </c>
      <c r="AV37" s="38">
        <v>40124</v>
      </c>
      <c r="AX37" s="37">
        <v>39417</v>
      </c>
      <c r="AY37" s="8"/>
      <c r="AZ37" s="8"/>
      <c r="BA37" s="1"/>
      <c r="BB37" s="1"/>
    </row>
    <row r="38" spans="1:54" hidden="1">
      <c r="A38" s="1980"/>
      <c r="B38" s="839" t="s">
        <v>40</v>
      </c>
      <c r="C38" s="774">
        <v>13</v>
      </c>
      <c r="D38" s="780">
        <v>24</v>
      </c>
      <c r="E38" s="1554">
        <v>11</v>
      </c>
      <c r="F38" s="1554">
        <v>18</v>
      </c>
      <c r="G38" s="795">
        <v>10</v>
      </c>
      <c r="H38" s="790">
        <v>19</v>
      </c>
      <c r="I38" s="798">
        <v>8</v>
      </c>
      <c r="J38" s="798">
        <v>15</v>
      </c>
      <c r="K38" s="785">
        <v>9</v>
      </c>
      <c r="L38" s="247">
        <v>16</v>
      </c>
      <c r="M38" s="806">
        <v>8</v>
      </c>
      <c r="N38" s="807">
        <v>16</v>
      </c>
      <c r="O38" s="813">
        <v>8</v>
      </c>
      <c r="P38" s="813">
        <v>13</v>
      </c>
      <c r="Q38" s="819">
        <v>8</v>
      </c>
      <c r="R38" s="815">
        <v>13</v>
      </c>
      <c r="S38" s="825">
        <v>8</v>
      </c>
      <c r="T38" s="825">
        <v>15</v>
      </c>
      <c r="U38" s="832">
        <v>8</v>
      </c>
      <c r="V38" s="829">
        <v>16</v>
      </c>
      <c r="W38" s="835">
        <v>12</v>
      </c>
      <c r="X38" s="835">
        <v>23</v>
      </c>
      <c r="Y38" s="837">
        <v>16</v>
      </c>
      <c r="Z38" s="845">
        <v>48</v>
      </c>
      <c r="AA38" s="1"/>
      <c r="AB38" s="33">
        <v>26</v>
      </c>
      <c r="AC38" s="34"/>
      <c r="AD38" s="34">
        <v>30</v>
      </c>
      <c r="AE38" s="34"/>
      <c r="AF38" s="33">
        <v>17</v>
      </c>
      <c r="AG38" s="34"/>
      <c r="AH38" s="34">
        <v>19</v>
      </c>
      <c r="AI38" s="35"/>
      <c r="AJ38" s="36">
        <v>18</v>
      </c>
      <c r="AK38" s="41"/>
      <c r="AL38" s="33">
        <v>24</v>
      </c>
      <c r="AM38" s="34"/>
      <c r="AN38" s="34">
        <v>18</v>
      </c>
      <c r="AO38" s="34"/>
      <c r="AP38" s="33">
        <v>16</v>
      </c>
      <c r="AQ38" s="34"/>
      <c r="AR38" s="34">
        <v>16</v>
      </c>
      <c r="AS38" s="35"/>
      <c r="AT38" s="33">
        <v>15</v>
      </c>
      <c r="AU38" s="34"/>
      <c r="AV38" s="34">
        <v>24</v>
      </c>
      <c r="AW38" s="35"/>
      <c r="AX38" s="36">
        <v>30</v>
      </c>
      <c r="AY38" s="8"/>
      <c r="AZ38" s="8"/>
      <c r="BA38" s="1"/>
      <c r="BB38" s="1"/>
    </row>
    <row r="39" spans="1:54" ht="12" hidden="1" customHeight="1">
      <c r="A39" s="1980"/>
      <c r="B39" s="868" t="s">
        <v>73</v>
      </c>
      <c r="C39" s="869"/>
      <c r="D39" s="869"/>
      <c r="E39" s="1549"/>
      <c r="F39" s="1549"/>
      <c r="G39" s="870"/>
      <c r="H39" s="870"/>
      <c r="I39" s="871"/>
      <c r="J39" s="871"/>
      <c r="K39" s="872"/>
      <c r="L39" s="872"/>
      <c r="M39" s="873"/>
      <c r="N39" s="873"/>
      <c r="O39" s="1058"/>
      <c r="P39" s="1058"/>
      <c r="Q39" s="874"/>
      <c r="R39" s="874"/>
      <c r="S39" s="875"/>
      <c r="T39" s="875"/>
      <c r="U39" s="876"/>
      <c r="V39" s="876"/>
      <c r="W39" s="877"/>
      <c r="X39" s="877"/>
      <c r="Y39" s="878"/>
      <c r="Z39" s="895"/>
      <c r="AB39" s="24"/>
      <c r="AC39" s="25"/>
      <c r="AD39" s="25"/>
      <c r="AE39" s="25"/>
      <c r="AF39" s="24"/>
      <c r="AG39" s="25"/>
      <c r="AH39" s="25"/>
      <c r="AI39" s="26"/>
      <c r="AJ39" s="24"/>
      <c r="AK39" s="25"/>
      <c r="AL39" s="24"/>
      <c r="AM39" s="25"/>
      <c r="AN39" s="25"/>
      <c r="AO39" s="25"/>
      <c r="AP39" s="24"/>
      <c r="AQ39" s="25"/>
      <c r="AR39" s="25"/>
      <c r="AS39" s="26"/>
      <c r="AT39" s="24"/>
      <c r="AU39" s="25"/>
      <c r="AV39" s="25"/>
      <c r="AW39" s="26"/>
      <c r="AX39" s="24"/>
      <c r="AY39" s="2"/>
      <c r="AZ39" s="2"/>
    </row>
    <row r="40" spans="1:54" ht="14.25" hidden="1" customHeight="1">
      <c r="A40" s="1980"/>
      <c r="B40" s="839" t="s">
        <v>63</v>
      </c>
      <c r="C40" s="775">
        <v>86.7</v>
      </c>
      <c r="D40" s="777">
        <f>D38/AX38*100</f>
        <v>80</v>
      </c>
      <c r="E40" s="1550">
        <f t="shared" ref="E40:T40" si="5">E38/C38*100</f>
        <v>84.615384615384613</v>
      </c>
      <c r="F40" s="1550">
        <f t="shared" si="5"/>
        <v>75</v>
      </c>
      <c r="G40" s="793">
        <f t="shared" si="5"/>
        <v>90.909090909090907</v>
      </c>
      <c r="H40" s="788">
        <f t="shared" si="5"/>
        <v>105.55555555555556</v>
      </c>
      <c r="I40" s="137">
        <f t="shared" si="5"/>
        <v>80</v>
      </c>
      <c r="J40" s="137">
        <f t="shared" si="5"/>
        <v>78.94736842105263</v>
      </c>
      <c r="K40" s="149">
        <f t="shared" si="5"/>
        <v>112.5</v>
      </c>
      <c r="L40" s="150">
        <f t="shared" si="5"/>
        <v>106.66666666666667</v>
      </c>
      <c r="M40" s="804">
        <f t="shared" si="5"/>
        <v>88.888888888888886</v>
      </c>
      <c r="N40" s="800">
        <f t="shared" si="5"/>
        <v>100</v>
      </c>
      <c r="O40" s="809">
        <f t="shared" si="5"/>
        <v>100</v>
      </c>
      <c r="P40" s="809">
        <f t="shared" si="5"/>
        <v>81.25</v>
      </c>
      <c r="Q40" s="817">
        <f t="shared" si="5"/>
        <v>100</v>
      </c>
      <c r="R40" s="196">
        <f t="shared" si="5"/>
        <v>100</v>
      </c>
      <c r="S40" s="821">
        <f t="shared" si="5"/>
        <v>100</v>
      </c>
      <c r="T40" s="821">
        <f t="shared" si="5"/>
        <v>115.38461538461537</v>
      </c>
      <c r="U40" s="827">
        <v>100</v>
      </c>
      <c r="V40" s="827">
        <f>V38/T38*100</f>
        <v>106.66666666666667</v>
      </c>
      <c r="W40" s="615">
        <f>W38/U38*100</f>
        <v>150</v>
      </c>
      <c r="X40" s="615">
        <f>X38/V38*100</f>
        <v>143.75</v>
      </c>
      <c r="Y40" s="605">
        <f>Y38/W38*100</f>
        <v>133.33333333333331</v>
      </c>
      <c r="Z40" s="405">
        <f>Z38/X38*100</f>
        <v>208.69565217391303</v>
      </c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4" hidden="1">
      <c r="A41" s="1980"/>
      <c r="B41" s="839" t="s">
        <v>76</v>
      </c>
      <c r="C41" s="775">
        <v>65</v>
      </c>
      <c r="D41" s="777">
        <f>D38/AB38*100</f>
        <v>92.307692307692307</v>
      </c>
      <c r="E41" s="1550">
        <v>64.7</v>
      </c>
      <c r="F41" s="1550">
        <f>F38/AD38*100</f>
        <v>60</v>
      </c>
      <c r="G41" s="794">
        <v>76.900000000000006</v>
      </c>
      <c r="H41" s="788">
        <f>H38/AF38*100</f>
        <v>111.76470588235294</v>
      </c>
      <c r="I41" s="137">
        <v>72.7</v>
      </c>
      <c r="J41" s="137">
        <f>J38/AH38*100</f>
        <v>78.94736842105263</v>
      </c>
      <c r="K41" s="149">
        <v>81.8</v>
      </c>
      <c r="L41" s="150">
        <f>L38/AJ38*100</f>
        <v>88.888888888888886</v>
      </c>
      <c r="M41" s="804">
        <v>80</v>
      </c>
      <c r="N41" s="800">
        <f>N38/AL38*100</f>
        <v>66.666666666666657</v>
      </c>
      <c r="O41" s="809">
        <v>80</v>
      </c>
      <c r="P41" s="809">
        <f>P38/AN38*100</f>
        <v>72.222222222222214</v>
      </c>
      <c r="Q41" s="817">
        <v>80</v>
      </c>
      <c r="R41" s="195">
        <f>R38/AP38*100</f>
        <v>81.25</v>
      </c>
      <c r="S41" s="821">
        <v>80</v>
      </c>
      <c r="T41" s="821">
        <f>T38/AR38*100</f>
        <v>93.75</v>
      </c>
      <c r="U41" s="827">
        <v>80</v>
      </c>
      <c r="V41" s="827">
        <f>V38/AT38*100</f>
        <v>106.66666666666667</v>
      </c>
      <c r="W41" s="615">
        <v>109.1</v>
      </c>
      <c r="X41" s="615">
        <f>X38/AV38*100</f>
        <v>95.833333333333343</v>
      </c>
      <c r="Y41" s="601">
        <v>106.7</v>
      </c>
      <c r="Z41" s="405">
        <f>Z38/AX38*100</f>
        <v>160</v>
      </c>
    </row>
    <row r="42" spans="1:54" s="838" customFormat="1" ht="3" hidden="1" customHeight="1">
      <c r="A42" s="896"/>
      <c r="B42" s="879"/>
      <c r="C42" s="880"/>
      <c r="D42" s="879"/>
      <c r="E42" s="879"/>
      <c r="F42" s="879"/>
      <c r="G42" s="879"/>
      <c r="H42" s="879"/>
      <c r="I42" s="879"/>
      <c r="J42" s="879"/>
      <c r="K42" s="879"/>
      <c r="L42" s="879"/>
      <c r="M42" s="879"/>
      <c r="N42" s="879"/>
      <c r="O42" s="879"/>
      <c r="P42" s="879"/>
      <c r="Q42" s="879"/>
      <c r="R42" s="879"/>
      <c r="S42" s="879"/>
      <c r="T42" s="879"/>
      <c r="U42" s="879"/>
      <c r="V42" s="879"/>
      <c r="W42" s="879"/>
      <c r="X42" s="879"/>
      <c r="Y42" s="879"/>
      <c r="Z42" s="897"/>
    </row>
    <row r="43" spans="1:54" ht="28.5" hidden="1">
      <c r="A43" s="1980" t="s">
        <v>11</v>
      </c>
      <c r="B43" s="857" t="s">
        <v>44</v>
      </c>
      <c r="C43" s="858"/>
      <c r="D43" s="858"/>
      <c r="E43" s="1547"/>
      <c r="F43" s="1547"/>
      <c r="G43" s="859"/>
      <c r="H43" s="859"/>
      <c r="I43" s="860"/>
      <c r="J43" s="860"/>
      <c r="K43" s="861"/>
      <c r="L43" s="861"/>
      <c r="M43" s="862"/>
      <c r="N43" s="862"/>
      <c r="O43" s="1057"/>
      <c r="P43" s="1057"/>
      <c r="Q43" s="863"/>
      <c r="R43" s="863"/>
      <c r="S43" s="864"/>
      <c r="T43" s="864"/>
      <c r="U43" s="865"/>
      <c r="V43" s="865"/>
      <c r="W43" s="866"/>
      <c r="X43" s="866"/>
      <c r="Y43" s="867"/>
      <c r="Z43" s="894"/>
      <c r="AG43" s="2"/>
    </row>
    <row r="44" spans="1:54" hidden="1">
      <c r="A44" s="1980"/>
      <c r="B44" s="839" t="s">
        <v>38</v>
      </c>
      <c r="C44" s="774">
        <v>5374.2</v>
      </c>
      <c r="D44" s="779">
        <v>99585</v>
      </c>
      <c r="E44" s="1553">
        <v>5351.7</v>
      </c>
      <c r="F44" s="1553">
        <v>98853</v>
      </c>
      <c r="G44" s="792">
        <v>5325.3</v>
      </c>
      <c r="H44" s="792">
        <v>97919</v>
      </c>
      <c r="I44" s="131">
        <v>5309</v>
      </c>
      <c r="J44" s="131">
        <v>97918</v>
      </c>
      <c r="K44" s="148">
        <v>5292</v>
      </c>
      <c r="L44" s="148">
        <v>98089</v>
      </c>
      <c r="M44" s="803">
        <v>5280</v>
      </c>
      <c r="N44" s="803">
        <v>97761</v>
      </c>
      <c r="O44" s="812">
        <v>5273</v>
      </c>
      <c r="P44" s="812">
        <v>97213</v>
      </c>
      <c r="Q44" s="194">
        <v>5270</v>
      </c>
      <c r="R44" s="194">
        <v>97448</v>
      </c>
      <c r="S44" s="824">
        <v>5266.5</v>
      </c>
      <c r="T44" s="824">
        <v>96876</v>
      </c>
      <c r="U44" s="831">
        <v>5267</v>
      </c>
      <c r="V44" s="831">
        <v>96196</v>
      </c>
      <c r="W44" s="834">
        <v>5265</v>
      </c>
      <c r="X44" s="834">
        <v>95896</v>
      </c>
      <c r="Y44" s="836">
        <v>5255</v>
      </c>
      <c r="Z44" s="844">
        <v>95548</v>
      </c>
    </row>
    <row r="45" spans="1:54" ht="14.25" hidden="1" customHeight="1">
      <c r="A45" s="1980"/>
      <c r="B45" s="868" t="s">
        <v>73</v>
      </c>
      <c r="C45" s="869"/>
      <c r="D45" s="869"/>
      <c r="E45" s="1549"/>
      <c r="F45" s="1549"/>
      <c r="G45" s="870"/>
      <c r="H45" s="870"/>
      <c r="I45" s="871"/>
      <c r="J45" s="871"/>
      <c r="K45" s="872"/>
      <c r="L45" s="872"/>
      <c r="M45" s="873"/>
      <c r="N45" s="873"/>
      <c r="O45" s="1058"/>
      <c r="P45" s="1058"/>
      <c r="Q45" s="874"/>
      <c r="R45" s="874"/>
      <c r="S45" s="875"/>
      <c r="T45" s="875"/>
      <c r="U45" s="876"/>
      <c r="V45" s="876"/>
      <c r="W45" s="877"/>
      <c r="X45" s="877"/>
      <c r="Y45" s="878"/>
      <c r="Z45" s="895"/>
    </row>
    <row r="46" spans="1:54" ht="14.25" hidden="1" customHeight="1">
      <c r="A46" s="1980"/>
      <c r="B46" s="839" t="s">
        <v>63</v>
      </c>
      <c r="C46" s="775">
        <f>C44/Y6*100</f>
        <v>100.4035422037888</v>
      </c>
      <c r="D46" s="776">
        <v>100.7</v>
      </c>
      <c r="E46" s="1550">
        <f>E44/C44*100</f>
        <v>99.581333035614605</v>
      </c>
      <c r="F46" s="1550">
        <v>99.3</v>
      </c>
      <c r="G46" s="788">
        <f>G44/E44*100</f>
        <v>99.506698805986886</v>
      </c>
      <c r="H46" s="789">
        <v>99.1</v>
      </c>
      <c r="I46" s="137">
        <f>I44/G44*100</f>
        <v>99.693913957899085</v>
      </c>
      <c r="J46" s="137">
        <v>100</v>
      </c>
      <c r="K46" s="150">
        <f>K44/I44*100</f>
        <v>99.67978903748353</v>
      </c>
      <c r="L46" s="149">
        <v>100.2</v>
      </c>
      <c r="M46" s="804">
        <f t="shared" ref="M46:T46" si="6">M44/K44*100</f>
        <v>99.773242630385482</v>
      </c>
      <c r="N46" s="800">
        <f t="shared" si="6"/>
        <v>99.665609803341866</v>
      </c>
      <c r="O46" s="809">
        <f t="shared" si="6"/>
        <v>99.867424242424235</v>
      </c>
      <c r="P46" s="809">
        <f t="shared" si="6"/>
        <v>99.439449269135949</v>
      </c>
      <c r="Q46" s="196">
        <f t="shared" si="6"/>
        <v>99.943106391048744</v>
      </c>
      <c r="R46" s="196">
        <f t="shared" si="6"/>
        <v>100.24173721621594</v>
      </c>
      <c r="S46" s="821">
        <f t="shared" si="6"/>
        <v>99.933586337760914</v>
      </c>
      <c r="T46" s="821">
        <f t="shared" si="6"/>
        <v>99.413020277481323</v>
      </c>
      <c r="U46" s="827">
        <f t="shared" ref="U46:Z46" si="7">U44/S44*100</f>
        <v>100.00949397132821</v>
      </c>
      <c r="V46" s="827">
        <f t="shared" si="7"/>
        <v>99.298071761839878</v>
      </c>
      <c r="W46" s="616">
        <f t="shared" si="7"/>
        <v>99.962027719764563</v>
      </c>
      <c r="X46" s="615">
        <f t="shared" si="7"/>
        <v>99.688136720861579</v>
      </c>
      <c r="Y46" s="605">
        <f t="shared" si="7"/>
        <v>99.810066476733141</v>
      </c>
      <c r="Z46" s="405">
        <f t="shared" si="7"/>
        <v>99.637106865771258</v>
      </c>
    </row>
    <row r="47" spans="1:54" hidden="1">
      <c r="A47" s="1980"/>
      <c r="B47" s="839" t="s">
        <v>76</v>
      </c>
      <c r="C47" s="774">
        <f>C44/C6*100</f>
        <v>100.64987358366888</v>
      </c>
      <c r="D47" s="776">
        <v>100.1</v>
      </c>
      <c r="E47" s="1550">
        <f>E44/E6*100</f>
        <v>99.78185479360107</v>
      </c>
      <c r="F47" s="1551">
        <v>97.7</v>
      </c>
      <c r="G47" s="788">
        <f>G44/G6*100</f>
        <v>99.049549884681213</v>
      </c>
      <c r="H47" s="789">
        <v>96.6</v>
      </c>
      <c r="I47" s="137">
        <f>I44/I6*100</f>
        <v>98.649125740936881</v>
      </c>
      <c r="J47" s="132">
        <v>96.4</v>
      </c>
      <c r="K47" s="150">
        <f>K44/K6*100</f>
        <v>98.318625174175565</v>
      </c>
      <c r="L47" s="149">
        <v>96.8</v>
      </c>
      <c r="M47" s="800">
        <f t="shared" ref="M47:T47" si="8">M44/M6*100</f>
        <v>98.0883910159951</v>
      </c>
      <c r="N47" s="800">
        <f t="shared" si="8"/>
        <v>96.195892823757461</v>
      </c>
      <c r="O47" s="809">
        <f t="shared" si="8"/>
        <v>97.783959202596193</v>
      </c>
      <c r="P47" s="809">
        <f t="shared" si="8"/>
        <v>95.817891499763448</v>
      </c>
      <c r="Q47" s="196">
        <f t="shared" si="8"/>
        <v>97.762772233146578</v>
      </c>
      <c r="R47" s="196">
        <f t="shared" si="8"/>
        <v>97.725540535119734</v>
      </c>
      <c r="S47" s="821">
        <f t="shared" si="8"/>
        <v>97.618164967562564</v>
      </c>
      <c r="T47" s="821">
        <f t="shared" si="8"/>
        <v>97.066249849705429</v>
      </c>
      <c r="U47" s="827">
        <f t="shared" ref="U47:Z47" si="9">U44/U6*100</f>
        <v>97.584021936487943</v>
      </c>
      <c r="V47" s="827">
        <f t="shared" si="9"/>
        <v>96.012615903624081</v>
      </c>
      <c r="W47" s="615">
        <f t="shared" si="9"/>
        <v>97.747990271615009</v>
      </c>
      <c r="X47" s="615">
        <f t="shared" si="9"/>
        <v>96.223158739715032</v>
      </c>
      <c r="Y47" s="605">
        <f t="shared" si="9"/>
        <v>98.176587079176471</v>
      </c>
      <c r="Z47" s="405">
        <f t="shared" si="9"/>
        <v>96.599973713742656</v>
      </c>
    </row>
    <row r="48" spans="1:54" ht="14.25" hidden="1" customHeight="1">
      <c r="A48" s="1980"/>
      <c r="B48" s="857" t="s">
        <v>30</v>
      </c>
      <c r="C48" s="858"/>
      <c r="D48" s="858"/>
      <c r="E48" s="1547"/>
      <c r="F48" s="1547"/>
      <c r="G48" s="859"/>
      <c r="H48" s="859"/>
      <c r="I48" s="860"/>
      <c r="J48" s="860"/>
      <c r="K48" s="861"/>
      <c r="L48" s="861"/>
      <c r="M48" s="862"/>
      <c r="N48" s="862"/>
      <c r="O48" s="1057"/>
      <c r="P48" s="1057"/>
      <c r="Q48" s="863"/>
      <c r="R48" s="863"/>
      <c r="S48" s="864"/>
      <c r="T48" s="864"/>
      <c r="U48" s="865"/>
      <c r="V48" s="865"/>
      <c r="W48" s="866"/>
      <c r="X48" s="866"/>
      <c r="Y48" s="867"/>
      <c r="Z48" s="894"/>
    </row>
    <row r="49" spans="1:26" ht="15" hidden="1">
      <c r="A49" s="1980"/>
      <c r="B49" s="839" t="s">
        <v>140</v>
      </c>
      <c r="C49" s="774">
        <v>10.4</v>
      </c>
      <c r="D49" s="781">
        <v>10.8</v>
      </c>
      <c r="E49" s="1550">
        <v>10.9</v>
      </c>
      <c r="F49" s="1550">
        <v>11.2</v>
      </c>
      <c r="G49" s="788">
        <v>11.1</v>
      </c>
      <c r="H49" s="790">
        <v>11.3</v>
      </c>
      <c r="I49" s="137">
        <v>10.9</v>
      </c>
      <c r="J49" s="137">
        <v>11.1</v>
      </c>
      <c r="K49" s="150">
        <v>10.7</v>
      </c>
      <c r="L49" s="150">
        <v>11</v>
      </c>
      <c r="M49" s="800">
        <v>10.6</v>
      </c>
      <c r="N49" s="800">
        <v>10.9</v>
      </c>
      <c r="O49" s="809">
        <v>10.7</v>
      </c>
      <c r="P49" s="809">
        <v>11.1</v>
      </c>
      <c r="Q49" s="196">
        <v>10.8</v>
      </c>
      <c r="R49" s="815">
        <v>11.3</v>
      </c>
      <c r="S49" s="821">
        <v>10.9</v>
      </c>
      <c r="T49" s="821">
        <v>11.4</v>
      </c>
      <c r="U49" s="827">
        <v>11.1</v>
      </c>
      <c r="V49" s="827">
        <v>11.6</v>
      </c>
      <c r="W49" s="615">
        <v>11.4</v>
      </c>
      <c r="X49" s="615">
        <v>12</v>
      </c>
      <c r="Y49" s="605">
        <v>12.1</v>
      </c>
      <c r="Z49" s="842">
        <v>12.8</v>
      </c>
    </row>
    <row r="50" spans="1:26" ht="14.25" hidden="1" customHeight="1">
      <c r="A50" s="1980"/>
      <c r="B50" s="857" t="s">
        <v>31</v>
      </c>
      <c r="C50" s="858"/>
      <c r="D50" s="858"/>
      <c r="E50" s="1547"/>
      <c r="F50" s="1547"/>
      <c r="G50" s="859"/>
      <c r="H50" s="859"/>
      <c r="I50" s="860"/>
      <c r="J50" s="860"/>
      <c r="K50" s="861"/>
      <c r="L50" s="861"/>
      <c r="M50" s="862"/>
      <c r="N50" s="862"/>
      <c r="O50" s="1057"/>
      <c r="P50" s="1057"/>
      <c r="Q50" s="863"/>
      <c r="R50" s="863"/>
      <c r="S50" s="864"/>
      <c r="T50" s="864"/>
      <c r="U50" s="865"/>
      <c r="V50" s="865"/>
      <c r="W50" s="866"/>
      <c r="X50" s="866"/>
      <c r="Y50" s="867"/>
      <c r="Z50" s="894"/>
    </row>
    <row r="51" spans="1:26" hidden="1">
      <c r="A51" s="1980"/>
      <c r="B51" s="839" t="s">
        <v>34</v>
      </c>
      <c r="C51" s="778">
        <v>307512</v>
      </c>
      <c r="D51" s="779">
        <v>9840</v>
      </c>
      <c r="E51" s="1553">
        <v>237857</v>
      </c>
      <c r="F51" s="1553">
        <v>6876</v>
      </c>
      <c r="G51" s="792">
        <v>252342</v>
      </c>
      <c r="H51" s="792">
        <v>7247</v>
      </c>
      <c r="I51" s="131">
        <v>217509</v>
      </c>
      <c r="J51" s="131">
        <v>6207</v>
      </c>
      <c r="K51" s="148">
        <v>218733</v>
      </c>
      <c r="L51" s="148">
        <v>6244</v>
      </c>
      <c r="M51" s="803">
        <v>225755</v>
      </c>
      <c r="N51" s="803">
        <v>6249</v>
      </c>
      <c r="O51" s="812">
        <v>264138</v>
      </c>
      <c r="P51" s="812">
        <v>7692</v>
      </c>
      <c r="Q51" s="816">
        <v>229082</v>
      </c>
      <c r="R51" s="816">
        <v>7031</v>
      </c>
      <c r="S51" s="823">
        <v>298924</v>
      </c>
      <c r="T51" s="823">
        <v>8604</v>
      </c>
      <c r="U51" s="830">
        <v>293052</v>
      </c>
      <c r="V51" s="830">
        <v>8409</v>
      </c>
      <c r="W51" s="614">
        <v>273862</v>
      </c>
      <c r="X51" s="639">
        <v>8342</v>
      </c>
      <c r="Y51" s="645">
        <v>264991</v>
      </c>
      <c r="Z51" s="843">
        <v>8214</v>
      </c>
    </row>
    <row r="52" spans="1:26" ht="15" hidden="1" customHeight="1">
      <c r="A52" s="1980"/>
      <c r="B52" s="868" t="s">
        <v>73</v>
      </c>
      <c r="C52" s="869"/>
      <c r="D52" s="869"/>
      <c r="E52" s="1549"/>
      <c r="F52" s="1549"/>
      <c r="G52" s="870"/>
      <c r="H52" s="870"/>
      <c r="I52" s="871"/>
      <c r="J52" s="871"/>
      <c r="K52" s="872"/>
      <c r="L52" s="872"/>
      <c r="M52" s="873"/>
      <c r="N52" s="873"/>
      <c r="O52" s="1058"/>
      <c r="P52" s="1058"/>
      <c r="Q52" s="874"/>
      <c r="R52" s="874"/>
      <c r="S52" s="875"/>
      <c r="T52" s="875"/>
      <c r="U52" s="876"/>
      <c r="V52" s="876"/>
      <c r="W52" s="877"/>
      <c r="X52" s="877"/>
      <c r="Y52" s="878"/>
      <c r="Z52" s="895"/>
    </row>
    <row r="53" spans="1:26" ht="14.25" hidden="1" customHeight="1">
      <c r="A53" s="1980"/>
      <c r="B53" s="839" t="s">
        <v>63</v>
      </c>
      <c r="C53" s="774">
        <f>C51/Y13*100</f>
        <v>126.24889151640555</v>
      </c>
      <c r="D53" s="777">
        <f>D51/Z13*100</f>
        <v>124.03882516072105</v>
      </c>
      <c r="E53" s="1550">
        <f t="shared" ref="E53:N53" si="10">E51/C51*100</f>
        <v>77.348851426936179</v>
      </c>
      <c r="F53" s="1550">
        <f t="shared" si="10"/>
        <v>69.878048780487802</v>
      </c>
      <c r="G53" s="788">
        <f t="shared" si="10"/>
        <v>106.08979344732339</v>
      </c>
      <c r="H53" s="788">
        <f t="shared" si="10"/>
        <v>105.39557882489821</v>
      </c>
      <c r="I53" s="137">
        <f t="shared" si="10"/>
        <v>86.19611479658559</v>
      </c>
      <c r="J53" s="137">
        <f>J51/H51*100</f>
        <v>85.649234165861728</v>
      </c>
      <c r="K53" s="150">
        <f>K51/I51*100</f>
        <v>100.5627353350896</v>
      </c>
      <c r="L53" s="150">
        <f>L51/J51*100</f>
        <v>100.59610117609151</v>
      </c>
      <c r="M53" s="800">
        <f>M51/K51*100</f>
        <v>103.21030662954378</v>
      </c>
      <c r="N53" s="800">
        <f t="shared" si="10"/>
        <v>100.08007687379884</v>
      </c>
      <c r="O53" s="809">
        <f t="shared" ref="O53:T53" si="11">O51/M51*100</f>
        <v>117.00205975504419</v>
      </c>
      <c r="P53" s="809">
        <f t="shared" si="11"/>
        <v>123.09169467114738</v>
      </c>
      <c r="Q53" s="196">
        <f t="shared" si="11"/>
        <v>86.728149679334294</v>
      </c>
      <c r="R53" s="196">
        <f t="shared" si="11"/>
        <v>91.40665626625065</v>
      </c>
      <c r="S53" s="821">
        <f t="shared" si="11"/>
        <v>130.48777293720153</v>
      </c>
      <c r="T53" s="821">
        <f t="shared" si="11"/>
        <v>122.37235101692505</v>
      </c>
      <c r="U53" s="827">
        <f t="shared" ref="U53:Z53" si="12">U51/S51*100</f>
        <v>98.035621094324981</v>
      </c>
      <c r="V53" s="827">
        <f t="shared" si="12"/>
        <v>97.733612273361231</v>
      </c>
      <c r="W53" s="615">
        <f t="shared" si="12"/>
        <v>93.451674105619475</v>
      </c>
      <c r="X53" s="615">
        <f t="shared" si="12"/>
        <v>99.203234629563568</v>
      </c>
      <c r="Y53" s="605">
        <f t="shared" si="12"/>
        <v>96.76077732580643</v>
      </c>
      <c r="Z53" s="405">
        <f t="shared" si="12"/>
        <v>98.465595780388398</v>
      </c>
    </row>
    <row r="54" spans="1:26" hidden="1">
      <c r="A54" s="1980"/>
      <c r="B54" s="839" t="s">
        <v>76</v>
      </c>
      <c r="C54" s="774">
        <f>C51/C13*100</f>
        <v>125.38459970235061</v>
      </c>
      <c r="D54" s="777">
        <f t="shared" ref="D54:T54" si="13">D51/D13*100</f>
        <v>125.2067693090724</v>
      </c>
      <c r="E54" s="1550">
        <f t="shared" si="13"/>
        <v>132.0466771405255</v>
      </c>
      <c r="F54" s="1550">
        <f t="shared" si="13"/>
        <v>133.95675043834015</v>
      </c>
      <c r="G54" s="788">
        <f>G51/G13*100</f>
        <v>156.16575693438787</v>
      </c>
      <c r="H54" s="788">
        <f t="shared" si="13"/>
        <v>152.82581189371572</v>
      </c>
      <c r="I54" s="137">
        <f t="shared" si="13"/>
        <v>120.68613470789616</v>
      </c>
      <c r="J54" s="137">
        <f t="shared" si="13"/>
        <v>115.0509731232623</v>
      </c>
      <c r="K54" s="150">
        <f t="shared" si="13"/>
        <v>130.01557336123065</v>
      </c>
      <c r="L54" s="150">
        <f t="shared" si="13"/>
        <v>127.48060432829726</v>
      </c>
      <c r="M54" s="800">
        <f t="shared" si="13"/>
        <v>126.42522736436538</v>
      </c>
      <c r="N54" s="800">
        <f t="shared" si="13"/>
        <v>121.48133748055987</v>
      </c>
      <c r="O54" s="809">
        <f t="shared" si="13"/>
        <v>124.03931494691167</v>
      </c>
      <c r="P54" s="809">
        <f t="shared" si="13"/>
        <v>114.4472548727868</v>
      </c>
      <c r="Q54" s="196">
        <f t="shared" si="13"/>
        <v>119.15280949136321</v>
      </c>
      <c r="R54" s="196">
        <f t="shared" si="13"/>
        <v>114.94196501553049</v>
      </c>
      <c r="S54" s="821">
        <f t="shared" si="13"/>
        <v>124.54751508283057</v>
      </c>
      <c r="T54" s="821">
        <f t="shared" si="13"/>
        <v>122.52919396183424</v>
      </c>
      <c r="U54" s="827">
        <f t="shared" ref="U54:Z54" si="14">U51/U13*100</f>
        <v>121.60035851217448</v>
      </c>
      <c r="V54" s="827">
        <f t="shared" si="14"/>
        <v>111.59920371599203</v>
      </c>
      <c r="W54" s="615">
        <f t="shared" si="14"/>
        <v>117.64134814471163</v>
      </c>
      <c r="X54" s="615">
        <f t="shared" si="14"/>
        <v>118.30945965111333</v>
      </c>
      <c r="Y54" s="605">
        <f t="shared" si="14"/>
        <v>108.79191710184912</v>
      </c>
      <c r="Z54" s="405">
        <f t="shared" si="14"/>
        <v>103.54216563721165</v>
      </c>
    </row>
    <row r="55" spans="1:26" ht="15.75" hidden="1" customHeight="1">
      <c r="A55" s="1980"/>
      <c r="B55" s="857" t="s">
        <v>33</v>
      </c>
      <c r="C55" s="858"/>
      <c r="D55" s="858"/>
      <c r="E55" s="1547"/>
      <c r="F55" s="1547"/>
      <c r="G55" s="859"/>
      <c r="H55" s="859"/>
      <c r="I55" s="860"/>
      <c r="J55" s="860"/>
      <c r="K55" s="861"/>
      <c r="L55" s="861"/>
      <c r="M55" s="862"/>
      <c r="N55" s="862"/>
      <c r="O55" s="1057"/>
      <c r="P55" s="1057"/>
      <c r="Q55" s="863"/>
      <c r="R55" s="863"/>
      <c r="S55" s="864"/>
      <c r="T55" s="864"/>
      <c r="U55" s="865"/>
      <c r="V55" s="865"/>
      <c r="W55" s="866"/>
      <c r="X55" s="866"/>
      <c r="Y55" s="867"/>
      <c r="Z55" s="894"/>
    </row>
    <row r="56" spans="1:26" hidden="1">
      <c r="A56" s="1980"/>
      <c r="B56" s="839" t="s">
        <v>35</v>
      </c>
      <c r="C56" s="778">
        <v>146863</v>
      </c>
      <c r="D56" s="779">
        <v>3806</v>
      </c>
      <c r="E56" s="1553">
        <v>153468</v>
      </c>
      <c r="F56" s="1553">
        <v>5115</v>
      </c>
      <c r="G56" s="792">
        <v>212332</v>
      </c>
      <c r="H56" s="792">
        <v>6530</v>
      </c>
      <c r="I56" s="131">
        <v>256427</v>
      </c>
      <c r="J56" s="131">
        <v>7550</v>
      </c>
      <c r="K56" s="148">
        <v>255205</v>
      </c>
      <c r="L56" s="148">
        <v>6244</v>
      </c>
      <c r="M56" s="803">
        <v>250515</v>
      </c>
      <c r="N56" s="803">
        <v>6848</v>
      </c>
      <c r="O56" s="812">
        <v>246653</v>
      </c>
      <c r="P56" s="812">
        <v>6425</v>
      </c>
      <c r="Q56" s="816">
        <v>216219</v>
      </c>
      <c r="R56" s="198">
        <v>5840</v>
      </c>
      <c r="S56" s="823">
        <v>272032</v>
      </c>
      <c r="T56" s="823">
        <v>8100</v>
      </c>
      <c r="U56" s="830">
        <v>264595</v>
      </c>
      <c r="V56" s="830">
        <v>7508</v>
      </c>
      <c r="W56" s="639">
        <v>207092</v>
      </c>
      <c r="X56" s="639">
        <v>5784</v>
      </c>
      <c r="Y56" s="837">
        <v>183428</v>
      </c>
      <c r="Z56" s="842">
        <v>5226</v>
      </c>
    </row>
    <row r="57" spans="1:26" ht="14.25" hidden="1" customHeight="1">
      <c r="A57" s="1980"/>
      <c r="B57" s="868" t="s">
        <v>105</v>
      </c>
      <c r="C57" s="869"/>
      <c r="D57" s="869"/>
      <c r="E57" s="1549"/>
      <c r="F57" s="1549"/>
      <c r="G57" s="870"/>
      <c r="H57" s="870"/>
      <c r="I57" s="871"/>
      <c r="J57" s="871"/>
      <c r="K57" s="872"/>
      <c r="L57" s="872"/>
      <c r="M57" s="873"/>
      <c r="N57" s="873"/>
      <c r="O57" s="1058"/>
      <c r="P57" s="1058"/>
      <c r="Q57" s="874"/>
      <c r="R57" s="874"/>
      <c r="S57" s="875"/>
      <c r="T57" s="875"/>
      <c r="U57" s="876"/>
      <c r="V57" s="876"/>
      <c r="W57" s="877"/>
      <c r="X57" s="877"/>
      <c r="Y57" s="878"/>
      <c r="Z57" s="895"/>
    </row>
    <row r="58" spans="1:26" ht="14.25" hidden="1" customHeight="1">
      <c r="A58" s="1980"/>
      <c r="B58" s="839" t="s">
        <v>63</v>
      </c>
      <c r="C58" s="775">
        <f>C56/Y18*100</f>
        <v>87.272997385310205</v>
      </c>
      <c r="D58" s="777">
        <f>D56/Z18*100</f>
        <v>80.841121495327101</v>
      </c>
      <c r="E58" s="1550">
        <f t="shared" ref="E58:M58" si="15">E56/C56*100</f>
        <v>104.4973887228233</v>
      </c>
      <c r="F58" s="1550">
        <f t="shared" si="15"/>
        <v>134.39306358381501</v>
      </c>
      <c r="G58" s="793">
        <f t="shared" si="15"/>
        <v>138.35587874996742</v>
      </c>
      <c r="H58" s="788">
        <f t="shared" si="15"/>
        <v>127.66373411534701</v>
      </c>
      <c r="I58" s="134">
        <f t="shared" si="15"/>
        <v>120.76700638622535</v>
      </c>
      <c r="J58" s="137">
        <f t="shared" si="15"/>
        <v>115.62021439509952</v>
      </c>
      <c r="K58" s="786">
        <f t="shared" si="15"/>
        <v>99.523451118641944</v>
      </c>
      <c r="L58" s="150">
        <f t="shared" si="15"/>
        <v>82.701986754966882</v>
      </c>
      <c r="M58" s="804">
        <f t="shared" si="15"/>
        <v>98.162261711173372</v>
      </c>
      <c r="N58" s="800">
        <f t="shared" ref="N58:T58" si="16">N56/L56*100</f>
        <v>109.6732863549007</v>
      </c>
      <c r="O58" s="809">
        <f t="shared" si="16"/>
        <v>98.458375745963309</v>
      </c>
      <c r="P58" s="809">
        <f t="shared" si="16"/>
        <v>93.82301401869158</v>
      </c>
      <c r="Q58" s="196">
        <f t="shared" si="16"/>
        <v>87.661208256133108</v>
      </c>
      <c r="R58" s="196">
        <f t="shared" si="16"/>
        <v>90.894941634241249</v>
      </c>
      <c r="S58" s="821">
        <f t="shared" si="16"/>
        <v>125.81318015530549</v>
      </c>
      <c r="T58" s="821">
        <f t="shared" si="16"/>
        <v>138.69863013698631</v>
      </c>
      <c r="U58" s="827">
        <f t="shared" ref="U58:Z58" si="17">U56/S56*100</f>
        <v>97.266130455240557</v>
      </c>
      <c r="V58" s="827">
        <f t="shared" si="17"/>
        <v>92.691358024691368</v>
      </c>
      <c r="W58" s="615">
        <f t="shared" si="17"/>
        <v>78.267540958823872</v>
      </c>
      <c r="X58" s="615">
        <f t="shared" si="17"/>
        <v>77.037826318593503</v>
      </c>
      <c r="Y58" s="605">
        <f t="shared" si="17"/>
        <v>88.573194522241323</v>
      </c>
      <c r="Z58" s="405">
        <f t="shared" si="17"/>
        <v>90.352697095435687</v>
      </c>
    </row>
    <row r="59" spans="1:26" hidden="1">
      <c r="A59" s="1980"/>
      <c r="B59" s="839" t="s">
        <v>76</v>
      </c>
      <c r="C59" s="775">
        <f t="shared" ref="C59:T59" si="18">C56/C18*100</f>
        <v>82.287254308702572</v>
      </c>
      <c r="D59" s="777">
        <f t="shared" si="18"/>
        <v>82.613414369437805</v>
      </c>
      <c r="E59" s="1555">
        <f t="shared" si="18"/>
        <v>71.400722995826726</v>
      </c>
      <c r="F59" s="1550">
        <f t="shared" si="18"/>
        <v>79.487179487179489</v>
      </c>
      <c r="G59" s="793">
        <f t="shared" si="18"/>
        <v>89.238373021543424</v>
      </c>
      <c r="H59" s="788">
        <f t="shared" si="18"/>
        <v>92.980207888366792</v>
      </c>
      <c r="I59" s="134">
        <f t="shared" si="18"/>
        <v>92.665924646396022</v>
      </c>
      <c r="J59" s="137">
        <f t="shared" si="18"/>
        <v>93.602777089015618</v>
      </c>
      <c r="K59" s="786">
        <f t="shared" si="18"/>
        <v>102.75980366497417</v>
      </c>
      <c r="L59" s="150">
        <f t="shared" si="18"/>
        <v>90.270348416943762</v>
      </c>
      <c r="M59" s="804">
        <f t="shared" si="18"/>
        <v>100.67757375547062</v>
      </c>
      <c r="N59" s="800">
        <f t="shared" si="18"/>
        <v>101.33175495708791</v>
      </c>
      <c r="O59" s="809">
        <f t="shared" si="18"/>
        <v>100.54296207825666</v>
      </c>
      <c r="P59" s="809">
        <f t="shared" si="18"/>
        <v>86.473755047106323</v>
      </c>
      <c r="Q59" s="196">
        <f t="shared" si="18"/>
        <v>102.56922339814898</v>
      </c>
      <c r="R59" s="196">
        <f t="shared" si="18"/>
        <v>90.486519987604581</v>
      </c>
      <c r="S59" s="821">
        <f t="shared" si="18"/>
        <v>101.56890564910577</v>
      </c>
      <c r="T59" s="821">
        <f t="shared" si="18"/>
        <v>107.31319554848966</v>
      </c>
      <c r="U59" s="827">
        <f t="shared" ref="U59:Z59" si="19">U56/U18*100</f>
        <v>99.72900035429717</v>
      </c>
      <c r="V59" s="827">
        <f t="shared" si="19"/>
        <v>99.364743250397041</v>
      </c>
      <c r="W59" s="615">
        <f t="shared" si="19"/>
        <v>110.98118445238771</v>
      </c>
      <c r="X59" s="615">
        <f t="shared" si="19"/>
        <v>115.15030858052957</v>
      </c>
      <c r="Y59" s="605">
        <f t="shared" si="19"/>
        <v>109.00166389351082</v>
      </c>
      <c r="Z59" s="405">
        <f t="shared" si="19"/>
        <v>111.00254885301615</v>
      </c>
    </row>
    <row r="60" spans="1:26" ht="14.25" hidden="1" customHeight="1">
      <c r="A60" s="1980"/>
      <c r="B60" s="857" t="s">
        <v>43</v>
      </c>
      <c r="C60" s="858"/>
      <c r="D60" s="858"/>
      <c r="E60" s="1547"/>
      <c r="F60" s="1547"/>
      <c r="G60" s="859"/>
      <c r="H60" s="859"/>
      <c r="I60" s="860"/>
      <c r="J60" s="860"/>
      <c r="K60" s="861"/>
      <c r="L60" s="861"/>
      <c r="M60" s="862"/>
      <c r="N60" s="862"/>
      <c r="O60" s="1057"/>
      <c r="P60" s="1057"/>
      <c r="Q60" s="863"/>
      <c r="R60" s="863"/>
      <c r="S60" s="864"/>
      <c r="T60" s="864"/>
      <c r="U60" s="865"/>
      <c r="V60" s="865"/>
      <c r="W60" s="866"/>
      <c r="X60" s="866"/>
      <c r="Y60" s="867"/>
      <c r="Z60" s="894"/>
    </row>
    <row r="61" spans="1:26" hidden="1">
      <c r="A61" s="1980"/>
      <c r="B61" s="839" t="s">
        <v>42</v>
      </c>
      <c r="C61" s="778">
        <v>1634401</v>
      </c>
      <c r="D61" s="779">
        <v>51855</v>
      </c>
      <c r="E61" s="1553">
        <v>1718970</v>
      </c>
      <c r="F61" s="1553">
        <v>53616</v>
      </c>
      <c r="G61" s="792">
        <v>1758800</v>
      </c>
      <c r="H61" s="792">
        <v>54333</v>
      </c>
      <c r="I61" s="131">
        <v>1719882</v>
      </c>
      <c r="J61" s="131">
        <v>52990</v>
      </c>
      <c r="K61" s="148">
        <v>1683410</v>
      </c>
      <c r="L61" s="148">
        <v>52359</v>
      </c>
      <c r="M61" s="803">
        <v>1658650</v>
      </c>
      <c r="N61" s="803">
        <v>51760</v>
      </c>
      <c r="O61" s="812">
        <v>1676135</v>
      </c>
      <c r="P61" s="812">
        <v>53027</v>
      </c>
      <c r="Q61" s="816">
        <v>1688998</v>
      </c>
      <c r="R61" s="816">
        <v>54218</v>
      </c>
      <c r="S61" s="823">
        <v>1715890</v>
      </c>
      <c r="T61" s="823">
        <v>54722</v>
      </c>
      <c r="U61" s="830">
        <v>1744347</v>
      </c>
      <c r="V61" s="830">
        <v>55623</v>
      </c>
      <c r="W61" s="639">
        <v>1811117</v>
      </c>
      <c r="X61" s="639">
        <v>58181</v>
      </c>
      <c r="Y61" s="645">
        <v>1892680</v>
      </c>
      <c r="Z61" s="843">
        <v>61169</v>
      </c>
    </row>
    <row r="62" spans="1:26" ht="14.25" hidden="1" customHeight="1">
      <c r="A62" s="1980"/>
      <c r="B62" s="868" t="s">
        <v>105</v>
      </c>
      <c r="C62" s="869"/>
      <c r="D62" s="869"/>
      <c r="E62" s="1549"/>
      <c r="F62" s="1549"/>
      <c r="G62" s="870"/>
      <c r="H62" s="870"/>
      <c r="I62" s="871"/>
      <c r="J62" s="871"/>
      <c r="K62" s="872"/>
      <c r="L62" s="872"/>
      <c r="M62" s="873"/>
      <c r="N62" s="873"/>
      <c r="O62" s="1058"/>
      <c r="P62" s="1058"/>
      <c r="Q62" s="874"/>
      <c r="R62" s="874"/>
      <c r="S62" s="875"/>
      <c r="T62" s="875"/>
      <c r="U62" s="876"/>
      <c r="V62" s="876"/>
      <c r="W62" s="877"/>
      <c r="X62" s="877"/>
      <c r="Y62" s="878"/>
      <c r="Z62" s="895"/>
    </row>
    <row r="63" spans="1:26" ht="14.25" hidden="1" customHeight="1">
      <c r="A63" s="1980"/>
      <c r="B63" s="839" t="s">
        <v>63</v>
      </c>
      <c r="C63" s="775">
        <f>C61/Y23*100</f>
        <v>110.90068071154442</v>
      </c>
      <c r="D63" s="777">
        <f>D61/Z23*100</f>
        <v>113.16863446891163</v>
      </c>
      <c r="E63" s="1550">
        <f t="shared" ref="E63:L63" si="20">E61/C61*100</f>
        <v>105.17431156735711</v>
      </c>
      <c r="F63" s="1550">
        <f t="shared" si="20"/>
        <v>103.39600809950824</v>
      </c>
      <c r="G63" s="796">
        <f t="shared" si="20"/>
        <v>102.31708523127222</v>
      </c>
      <c r="H63" s="788">
        <f t="shared" si="20"/>
        <v>101.33728737690242</v>
      </c>
      <c r="I63" s="137">
        <f t="shared" si="20"/>
        <v>97.787241300886976</v>
      </c>
      <c r="J63" s="137">
        <f t="shared" si="20"/>
        <v>97.52820569451346</v>
      </c>
      <c r="K63" s="150">
        <f t="shared" si="20"/>
        <v>97.879389399970464</v>
      </c>
      <c r="L63" s="150">
        <f t="shared" si="20"/>
        <v>98.809209284770716</v>
      </c>
      <c r="M63" s="804">
        <f t="shared" ref="M63:R63" si="21">M61/K61*100</f>
        <v>98.529175898919448</v>
      </c>
      <c r="N63" s="800">
        <f t="shared" si="21"/>
        <v>98.855975095017087</v>
      </c>
      <c r="O63" s="809">
        <f t="shared" si="21"/>
        <v>101.05417056039549</v>
      </c>
      <c r="P63" s="809">
        <f t="shared" si="21"/>
        <v>102.44783616692426</v>
      </c>
      <c r="Q63" s="196">
        <f t="shared" si="21"/>
        <v>100.76742028535888</v>
      </c>
      <c r="R63" s="196">
        <f t="shared" si="21"/>
        <v>102.24602560959511</v>
      </c>
      <c r="S63" s="821">
        <f t="shared" ref="S63:X63" si="22">S61/Q61*100</f>
        <v>101.59218661004927</v>
      </c>
      <c r="T63" s="821">
        <f t="shared" si="22"/>
        <v>100.92958058209452</v>
      </c>
      <c r="U63" s="827">
        <f t="shared" si="22"/>
        <v>101.65843964356689</v>
      </c>
      <c r="V63" s="827">
        <f t="shared" si="22"/>
        <v>101.6465041482402</v>
      </c>
      <c r="W63" s="615">
        <f t="shared" si="22"/>
        <v>103.82779343788822</v>
      </c>
      <c r="X63" s="615">
        <f t="shared" si="22"/>
        <v>104.59881703611815</v>
      </c>
      <c r="Y63" s="601">
        <v>104.5</v>
      </c>
      <c r="Z63" s="405">
        <f>Z61/X61*100</f>
        <v>105.13569722074216</v>
      </c>
    </row>
    <row r="64" spans="1:26" hidden="1">
      <c r="A64" s="1980"/>
      <c r="B64" s="839" t="s">
        <v>76</v>
      </c>
      <c r="C64" s="775">
        <f t="shared" ref="C64:V64" si="23">C61/C23*100</f>
        <v>90.131480264173746</v>
      </c>
      <c r="D64" s="777">
        <f t="shared" si="23"/>
        <v>99.629188441438671</v>
      </c>
      <c r="E64" s="1550">
        <f t="shared" si="23"/>
        <v>96.650406174938595</v>
      </c>
      <c r="F64" s="1550">
        <f t="shared" si="23"/>
        <v>105.65561817680211</v>
      </c>
      <c r="G64" s="793">
        <f t="shared" si="23"/>
        <v>103.32559429253574</v>
      </c>
      <c r="H64" s="788">
        <f t="shared" si="23"/>
        <v>112.10770659238625</v>
      </c>
      <c r="I64" s="137">
        <f t="shared" si="23"/>
        <v>107.11124203383329</v>
      </c>
      <c r="J64" s="137">
        <f t="shared" si="23"/>
        <v>115.71384897584835</v>
      </c>
      <c r="K64" s="150">
        <f t="shared" si="23"/>
        <v>110.34542882650686</v>
      </c>
      <c r="L64" s="150">
        <f t="shared" si="23"/>
        <v>119.60936607652771</v>
      </c>
      <c r="M64" s="804">
        <f t="shared" si="23"/>
        <v>113.97141936383794</v>
      </c>
      <c r="N64" s="800">
        <f t="shared" si="23"/>
        <v>122.76748653969307</v>
      </c>
      <c r="O64" s="809">
        <f t="shared" si="23"/>
        <v>117.79321366150673</v>
      </c>
      <c r="P64" s="809">
        <f t="shared" si="23"/>
        <v>127.92386374601949</v>
      </c>
      <c r="Q64" s="196">
        <f t="shared" si="23"/>
        <v>120.26448248828862</v>
      </c>
      <c r="R64" s="196">
        <f t="shared" si="23"/>
        <v>131.86914751307307</v>
      </c>
      <c r="S64" s="821">
        <f t="shared" si="23"/>
        <v>124.64867668520779</v>
      </c>
      <c r="T64" s="821">
        <f t="shared" si="23"/>
        <v>135.15275753908469</v>
      </c>
      <c r="U64" s="827">
        <f t="shared" si="23"/>
        <v>128.99465562542198</v>
      </c>
      <c r="V64" s="827">
        <f t="shared" si="23"/>
        <v>137.11053046736345</v>
      </c>
      <c r="W64" s="615">
        <f>W61/W23*100</f>
        <v>129.50832918590217</v>
      </c>
      <c r="X64" s="615">
        <f>X61/X23*100</f>
        <v>136.587942529815</v>
      </c>
      <c r="Y64" s="601">
        <v>128.4</v>
      </c>
      <c r="Z64" s="407">
        <v>133.5</v>
      </c>
    </row>
    <row r="65" spans="1:26" ht="14.25" hidden="1" customHeight="1">
      <c r="A65" s="1980"/>
      <c r="B65" s="857" t="s">
        <v>36</v>
      </c>
      <c r="C65" s="858"/>
      <c r="D65" s="858"/>
      <c r="E65" s="1547"/>
      <c r="F65" s="1547"/>
      <c r="G65" s="859"/>
      <c r="H65" s="859"/>
      <c r="I65" s="860"/>
      <c r="J65" s="860"/>
      <c r="K65" s="861"/>
      <c r="L65" s="861"/>
      <c r="M65" s="862"/>
      <c r="N65" s="862"/>
      <c r="O65" s="1057"/>
      <c r="P65" s="1057"/>
      <c r="Q65" s="863"/>
      <c r="R65" s="863"/>
      <c r="S65" s="864"/>
      <c r="T65" s="864"/>
      <c r="U65" s="865"/>
      <c r="V65" s="865"/>
      <c r="W65" s="866"/>
      <c r="X65" s="866"/>
      <c r="Y65" s="867"/>
      <c r="Z65" s="894"/>
    </row>
    <row r="66" spans="1:26" ht="28.5" hidden="1">
      <c r="A66" s="1980"/>
      <c r="B66" s="839" t="s">
        <v>41</v>
      </c>
      <c r="C66" s="774">
        <v>67581</v>
      </c>
      <c r="D66" s="779">
        <v>1655</v>
      </c>
      <c r="E66" s="1553">
        <v>64919</v>
      </c>
      <c r="F66" s="1553">
        <v>2219</v>
      </c>
      <c r="G66" s="792">
        <v>94198</v>
      </c>
      <c r="H66" s="792">
        <v>2608</v>
      </c>
      <c r="I66" s="131">
        <v>93673</v>
      </c>
      <c r="J66" s="131">
        <v>1930</v>
      </c>
      <c r="K66" s="148">
        <v>84974</v>
      </c>
      <c r="L66" s="148">
        <v>1701</v>
      </c>
      <c r="M66" s="803">
        <v>78885</v>
      </c>
      <c r="N66" s="803">
        <v>1974</v>
      </c>
      <c r="O66" s="812">
        <v>79760</v>
      </c>
      <c r="P66" s="812">
        <v>1923</v>
      </c>
      <c r="Q66" s="816">
        <v>78894</v>
      </c>
      <c r="R66" s="816">
        <v>1983</v>
      </c>
      <c r="S66" s="823">
        <v>87872</v>
      </c>
      <c r="T66" s="823">
        <v>2636</v>
      </c>
      <c r="U66" s="830">
        <v>75680</v>
      </c>
      <c r="V66" s="830">
        <v>2026</v>
      </c>
      <c r="W66" s="639">
        <v>54788</v>
      </c>
      <c r="X66" s="614">
        <v>1334</v>
      </c>
      <c r="Y66" s="645">
        <v>41416</v>
      </c>
      <c r="Z66" s="407">
        <v>952</v>
      </c>
    </row>
    <row r="67" spans="1:26" ht="14.25" hidden="1" customHeight="1">
      <c r="A67" s="1980"/>
      <c r="B67" s="868" t="s">
        <v>73</v>
      </c>
      <c r="C67" s="869"/>
      <c r="D67" s="869"/>
      <c r="E67" s="1549"/>
      <c r="F67" s="1549"/>
      <c r="G67" s="870"/>
      <c r="H67" s="870"/>
      <c r="I67" s="871"/>
      <c r="J67" s="871"/>
      <c r="K67" s="872"/>
      <c r="L67" s="872"/>
      <c r="M67" s="873"/>
      <c r="N67" s="873"/>
      <c r="O67" s="1058"/>
      <c r="P67" s="1058"/>
      <c r="Q67" s="874"/>
      <c r="R67" s="874"/>
      <c r="S67" s="875"/>
      <c r="T67" s="875"/>
      <c r="U67" s="876"/>
      <c r="V67" s="876"/>
      <c r="W67" s="877"/>
      <c r="X67" s="877"/>
      <c r="Y67" s="878"/>
      <c r="Z67" s="895"/>
    </row>
    <row r="68" spans="1:26" ht="14.25" hidden="1" customHeight="1">
      <c r="A68" s="1980"/>
      <c r="B68" s="839" t="s">
        <v>63</v>
      </c>
      <c r="C68" s="774">
        <f>C66/Y28*100</f>
        <v>144.51501154734413</v>
      </c>
      <c r="D68" s="777">
        <f>D66/Z28*100</f>
        <v>200.60606060606059</v>
      </c>
      <c r="E68" s="1550">
        <f t="shared" ref="E68:L68" si="24">E66/C66*100</f>
        <v>96.061023068613963</v>
      </c>
      <c r="F68" s="1550">
        <f t="shared" si="24"/>
        <v>134.0785498489426</v>
      </c>
      <c r="G68" s="788">
        <f t="shared" si="24"/>
        <v>145.10081794235893</v>
      </c>
      <c r="H68" s="788">
        <f t="shared" si="24"/>
        <v>117.53041910770617</v>
      </c>
      <c r="I68" s="137">
        <f t="shared" si="24"/>
        <v>99.442663326185269</v>
      </c>
      <c r="J68" s="137">
        <f t="shared" si="24"/>
        <v>74.00306748466258</v>
      </c>
      <c r="K68" s="150">
        <f t="shared" si="24"/>
        <v>90.713439304815694</v>
      </c>
      <c r="L68" s="150">
        <f t="shared" si="24"/>
        <v>88.134715025906743</v>
      </c>
      <c r="M68" s="800">
        <f t="shared" ref="M68:R68" si="25">M66/K66*100</f>
        <v>92.834278720549818</v>
      </c>
      <c r="N68" s="800">
        <f t="shared" si="25"/>
        <v>116.04938271604939</v>
      </c>
      <c r="O68" s="809">
        <f t="shared" si="25"/>
        <v>101.10920960892437</v>
      </c>
      <c r="P68" s="809">
        <f t="shared" si="25"/>
        <v>97.416413373860181</v>
      </c>
      <c r="Q68" s="196">
        <f t="shared" si="25"/>
        <v>98.914242728184547</v>
      </c>
      <c r="R68" s="196">
        <f t="shared" si="25"/>
        <v>103.1201248049922</v>
      </c>
      <c r="S68" s="821">
        <f t="shared" ref="S68:X68" si="26">S66/Q66*100</f>
        <v>111.37982609577408</v>
      </c>
      <c r="T68" s="821">
        <f t="shared" si="26"/>
        <v>132.92990418557741</v>
      </c>
      <c r="U68" s="827">
        <f t="shared" si="26"/>
        <v>86.12527312454479</v>
      </c>
      <c r="V68" s="827">
        <f t="shared" si="26"/>
        <v>76.858877086494687</v>
      </c>
      <c r="W68" s="615">
        <f t="shared" si="26"/>
        <v>72.394291754756864</v>
      </c>
      <c r="X68" s="615">
        <f t="shared" si="26"/>
        <v>65.844027640671271</v>
      </c>
      <c r="Y68" s="605">
        <f>Y66/W66*100</f>
        <v>75.593195590275243</v>
      </c>
      <c r="Z68" s="405">
        <f>Z66/X66*100</f>
        <v>71.364317841079455</v>
      </c>
    </row>
    <row r="69" spans="1:26" hidden="1">
      <c r="A69" s="1980"/>
      <c r="B69" s="839" t="s">
        <v>76</v>
      </c>
      <c r="C69" s="774">
        <f t="shared" ref="C69:M69" si="27">C66/C28*100</f>
        <v>73.398570714859787</v>
      </c>
      <c r="D69" s="777">
        <f t="shared" si="27"/>
        <v>91.842397336293004</v>
      </c>
      <c r="E69" s="1550">
        <f t="shared" si="27"/>
        <v>63.610531369724768</v>
      </c>
      <c r="F69" s="1550">
        <f t="shared" si="27"/>
        <v>78.687943262411352</v>
      </c>
      <c r="G69" s="788">
        <f t="shared" si="27"/>
        <v>88.768894417429976</v>
      </c>
      <c r="H69" s="788">
        <f t="shared" si="27"/>
        <v>103.94579513750499</v>
      </c>
      <c r="I69" s="137">
        <f t="shared" si="27"/>
        <v>75.695353535353533</v>
      </c>
      <c r="J69" s="137">
        <f t="shared" si="27"/>
        <v>64.397731064397732</v>
      </c>
      <c r="K69" s="150">
        <f t="shared" si="27"/>
        <v>81.398957774542112</v>
      </c>
      <c r="L69" s="150">
        <f t="shared" si="27"/>
        <v>65.322580645161281</v>
      </c>
      <c r="M69" s="800">
        <f t="shared" si="27"/>
        <v>75.43462046015263</v>
      </c>
      <c r="N69" s="800">
        <f t="shared" ref="N69:V69" si="28">N66/N28*100</f>
        <v>84.793814432989691</v>
      </c>
      <c r="O69" s="809">
        <f t="shared" si="28"/>
        <v>73.936056805435825</v>
      </c>
      <c r="P69" s="809">
        <f t="shared" si="28"/>
        <v>64.725681588690676</v>
      </c>
      <c r="Q69" s="196">
        <f t="shared" si="28"/>
        <v>79.827179731056049</v>
      </c>
      <c r="R69" s="196">
        <f t="shared" si="28"/>
        <v>91.424619640387277</v>
      </c>
      <c r="S69" s="821">
        <f t="shared" si="28"/>
        <v>83.437307126240327</v>
      </c>
      <c r="T69" s="821">
        <f t="shared" si="28"/>
        <v>107.54793961648308</v>
      </c>
      <c r="U69" s="827">
        <f t="shared" si="28"/>
        <v>83.694594355480845</v>
      </c>
      <c r="V69" s="827">
        <f t="shared" si="28"/>
        <v>115.70531125071388</v>
      </c>
      <c r="W69" s="615">
        <f>W66/W28*100</f>
        <v>90.590122191173791</v>
      </c>
      <c r="X69" s="615">
        <f>X66/X28*100</f>
        <v>105.37124802527646</v>
      </c>
      <c r="Y69" s="605">
        <f>Y66/Y28*100</f>
        <v>88.56385253613891</v>
      </c>
      <c r="Z69" s="405">
        <f>Z66/Z28*100</f>
        <v>115.39393939393941</v>
      </c>
    </row>
    <row r="70" spans="1:26" ht="14.25" hidden="1" customHeight="1">
      <c r="A70" s="1980"/>
      <c r="B70" s="857" t="s">
        <v>37</v>
      </c>
      <c r="C70" s="858"/>
      <c r="D70" s="858"/>
      <c r="E70" s="1547"/>
      <c r="F70" s="1547"/>
      <c r="G70" s="859"/>
      <c r="H70" s="859"/>
      <c r="I70" s="860"/>
      <c r="J70" s="860"/>
      <c r="K70" s="861"/>
      <c r="L70" s="861"/>
      <c r="M70" s="862"/>
      <c r="N70" s="862"/>
      <c r="O70" s="1057"/>
      <c r="P70" s="1057"/>
      <c r="Q70" s="863"/>
      <c r="R70" s="863"/>
      <c r="S70" s="864"/>
      <c r="T70" s="864"/>
      <c r="U70" s="865"/>
      <c r="V70" s="865"/>
      <c r="W70" s="866"/>
      <c r="X70" s="866"/>
      <c r="Y70" s="867"/>
      <c r="Z70" s="894"/>
    </row>
    <row r="71" spans="1:26" hidden="1">
      <c r="A71" s="1980"/>
      <c r="B71" s="839" t="s">
        <v>39</v>
      </c>
      <c r="C71" s="778">
        <v>31545</v>
      </c>
      <c r="D71" s="779">
        <v>1054</v>
      </c>
      <c r="E71" s="1553">
        <v>33912</v>
      </c>
      <c r="F71" s="1553">
        <v>1772</v>
      </c>
      <c r="G71" s="792">
        <v>58948</v>
      </c>
      <c r="H71" s="792">
        <v>1864</v>
      </c>
      <c r="I71" s="131">
        <v>56179</v>
      </c>
      <c r="J71" s="131">
        <v>1277</v>
      </c>
      <c r="K71" s="148">
        <v>46099</v>
      </c>
      <c r="L71" s="148">
        <v>1118</v>
      </c>
      <c r="M71" s="803">
        <v>42969</v>
      </c>
      <c r="N71" s="803">
        <v>1342</v>
      </c>
      <c r="O71" s="812">
        <v>39098</v>
      </c>
      <c r="P71" s="812">
        <v>1174</v>
      </c>
      <c r="Q71" s="194">
        <v>38985</v>
      </c>
      <c r="R71" s="194">
        <v>1196</v>
      </c>
      <c r="S71" s="823">
        <v>45284</v>
      </c>
      <c r="T71" s="823">
        <v>1818</v>
      </c>
      <c r="U71" s="830">
        <v>41154</v>
      </c>
      <c r="V71" s="830">
        <v>1421</v>
      </c>
      <c r="W71" s="639">
        <v>26421</v>
      </c>
      <c r="X71" s="639">
        <v>832</v>
      </c>
      <c r="Y71" s="645">
        <v>18146</v>
      </c>
      <c r="Z71" s="842">
        <v>489</v>
      </c>
    </row>
    <row r="72" spans="1:26" ht="14.25" hidden="1" customHeight="1">
      <c r="A72" s="1980"/>
      <c r="B72" s="868" t="s">
        <v>73</v>
      </c>
      <c r="C72" s="869"/>
      <c r="D72" s="869"/>
      <c r="E72" s="1549"/>
      <c r="F72" s="1549"/>
      <c r="G72" s="870"/>
      <c r="H72" s="870"/>
      <c r="I72" s="871"/>
      <c r="J72" s="871"/>
      <c r="K72" s="872"/>
      <c r="L72" s="872"/>
      <c r="M72" s="873"/>
      <c r="N72" s="873"/>
      <c r="O72" s="1058"/>
      <c r="P72" s="1058"/>
      <c r="Q72" s="874"/>
      <c r="R72" s="874"/>
      <c r="S72" s="875"/>
      <c r="T72" s="875"/>
      <c r="U72" s="876"/>
      <c r="V72" s="876"/>
      <c r="W72" s="877"/>
      <c r="X72" s="877"/>
      <c r="Y72" s="878"/>
      <c r="Z72" s="895"/>
    </row>
    <row r="73" spans="1:26" ht="14.25" hidden="1" customHeight="1">
      <c r="A73" s="1980"/>
      <c r="B73" s="839" t="s">
        <v>63</v>
      </c>
      <c r="C73" s="775">
        <f>C71/Y33*100</f>
        <v>176.30784708249496</v>
      </c>
      <c r="D73" s="777">
        <f>D71/Z33*100</f>
        <v>243.9814814814815</v>
      </c>
      <c r="E73" s="1550">
        <f t="shared" ref="E73:L73" si="29">E71/C71*100</f>
        <v>107.50356633380885</v>
      </c>
      <c r="F73" s="1550">
        <f t="shared" si="29"/>
        <v>168.12144212523719</v>
      </c>
      <c r="G73" s="793">
        <f t="shared" si="29"/>
        <v>173.82637414484549</v>
      </c>
      <c r="H73" s="788">
        <f t="shared" si="29"/>
        <v>105.19187358916477</v>
      </c>
      <c r="I73" s="137">
        <f t="shared" si="29"/>
        <v>95.302639614575554</v>
      </c>
      <c r="J73" s="137">
        <f t="shared" si="29"/>
        <v>68.508583690987123</v>
      </c>
      <c r="K73" s="150">
        <f t="shared" si="29"/>
        <v>82.057352391462999</v>
      </c>
      <c r="L73" s="150">
        <f t="shared" si="29"/>
        <v>87.548942834768994</v>
      </c>
      <c r="M73" s="804">
        <f t="shared" ref="M73:R73" si="30">M71/K71*100</f>
        <v>93.2102648647476</v>
      </c>
      <c r="N73" s="800">
        <f t="shared" si="30"/>
        <v>120.03577817531306</v>
      </c>
      <c r="O73" s="809">
        <f t="shared" si="30"/>
        <v>90.991179687681822</v>
      </c>
      <c r="P73" s="809">
        <f t="shared" si="30"/>
        <v>87.481371087928466</v>
      </c>
      <c r="Q73" s="196">
        <f t="shared" si="30"/>
        <v>99.710982658959537</v>
      </c>
      <c r="R73" s="196">
        <f t="shared" si="30"/>
        <v>101.87393526405451</v>
      </c>
      <c r="S73" s="821">
        <f t="shared" ref="S73:X73" si="31">S71/Q71*100</f>
        <v>116.15749647300244</v>
      </c>
      <c r="T73" s="821">
        <f t="shared" si="31"/>
        <v>152.00668896321071</v>
      </c>
      <c r="U73" s="827">
        <f t="shared" si="31"/>
        <v>90.879780938079676</v>
      </c>
      <c r="V73" s="827">
        <f t="shared" si="31"/>
        <v>78.162816281628167</v>
      </c>
      <c r="W73" s="615">
        <f t="shared" si="31"/>
        <v>64.200320746464499</v>
      </c>
      <c r="X73" s="615">
        <f t="shared" si="31"/>
        <v>58.550316678395497</v>
      </c>
      <c r="Y73" s="605">
        <f>Y71/W71*100</f>
        <v>68.680216494455166</v>
      </c>
      <c r="Z73" s="405">
        <f>Z71/X71*100</f>
        <v>58.77403846153846</v>
      </c>
    </row>
    <row r="74" spans="1:26" hidden="1">
      <c r="A74" s="1980"/>
      <c r="B74" s="839" t="s">
        <v>76</v>
      </c>
      <c r="C74" s="775">
        <f t="shared" ref="C74:V74" si="32">C71/C33*100</f>
        <v>105.06594724220624</v>
      </c>
      <c r="D74" s="777">
        <f t="shared" si="32"/>
        <v>120.04555808656036</v>
      </c>
      <c r="E74" s="1550">
        <f t="shared" si="32"/>
        <v>75.341583168558799</v>
      </c>
      <c r="F74" s="1550">
        <f t="shared" si="32"/>
        <v>103.56516656925774</v>
      </c>
      <c r="G74" s="793">
        <f t="shared" si="32"/>
        <v>117.92430183243978</v>
      </c>
      <c r="H74" s="788">
        <f t="shared" si="32"/>
        <v>110.88637715645449</v>
      </c>
      <c r="I74" s="137">
        <f t="shared" si="32"/>
        <v>103.36902921910649</v>
      </c>
      <c r="J74" s="137">
        <f t="shared" si="32"/>
        <v>78.056234718826403</v>
      </c>
      <c r="K74" s="150">
        <f t="shared" si="32"/>
        <v>107.13721297759598</v>
      </c>
      <c r="L74" s="150">
        <f t="shared" si="32"/>
        <v>107.5</v>
      </c>
      <c r="M74" s="804">
        <f t="shared" si="32"/>
        <v>112.27267976588628</v>
      </c>
      <c r="N74" s="800">
        <f t="shared" si="32"/>
        <v>148.94561598224197</v>
      </c>
      <c r="O74" s="809">
        <f t="shared" si="32"/>
        <v>85.38545533959379</v>
      </c>
      <c r="P74" s="809">
        <f t="shared" si="32"/>
        <v>66.742467310972145</v>
      </c>
      <c r="Q74" s="196">
        <f t="shared" si="32"/>
        <v>100.11556240369799</v>
      </c>
      <c r="R74" s="196">
        <f t="shared" si="32"/>
        <v>117.83251231527095</v>
      </c>
      <c r="S74" s="821">
        <f t="shared" si="32"/>
        <v>106.7666336586976</v>
      </c>
      <c r="T74" s="821">
        <f t="shared" si="32"/>
        <v>148.40816326530611</v>
      </c>
      <c r="U74" s="827">
        <f t="shared" si="32"/>
        <v>107.82330748270803</v>
      </c>
      <c r="V74" s="827">
        <f t="shared" si="32"/>
        <v>153.78787878787878</v>
      </c>
      <c r="W74" s="615">
        <f>W71/W33*100</f>
        <v>108.71944695909801</v>
      </c>
      <c r="X74" s="615">
        <f>X71/X33*100</f>
        <v>132.06349206349205</v>
      </c>
      <c r="Y74" s="605">
        <f>Y71/Y33*100</f>
        <v>101.41962888441762</v>
      </c>
      <c r="Z74" s="405">
        <f>Z71/Z33*100</f>
        <v>113.19444444444444</v>
      </c>
    </row>
    <row r="75" spans="1:26" ht="14.25" hidden="1" customHeight="1">
      <c r="A75" s="1980"/>
      <c r="B75" s="857" t="s">
        <v>118</v>
      </c>
      <c r="C75" s="858"/>
      <c r="D75" s="858"/>
      <c r="E75" s="1547"/>
      <c r="F75" s="1547"/>
      <c r="G75" s="859"/>
      <c r="H75" s="859"/>
      <c r="I75" s="860"/>
      <c r="J75" s="860"/>
      <c r="K75" s="861"/>
      <c r="L75" s="861"/>
      <c r="M75" s="862"/>
      <c r="N75" s="862"/>
      <c r="O75" s="1057"/>
      <c r="P75" s="1057"/>
      <c r="Q75" s="863"/>
      <c r="R75" s="863"/>
      <c r="S75" s="864"/>
      <c r="T75" s="864"/>
      <c r="U75" s="865"/>
      <c r="V75" s="865"/>
      <c r="W75" s="866"/>
      <c r="X75" s="866"/>
      <c r="Y75" s="867"/>
      <c r="Z75" s="894"/>
    </row>
    <row r="76" spans="1:26" hidden="1">
      <c r="A76" s="1980"/>
      <c r="B76" s="839" t="s">
        <v>119</v>
      </c>
      <c r="C76" s="774">
        <v>16</v>
      </c>
      <c r="D76" s="781">
        <v>25</v>
      </c>
      <c r="E76" s="1554">
        <v>17</v>
      </c>
      <c r="F76" s="1554">
        <v>20</v>
      </c>
      <c r="G76" s="795">
        <v>13</v>
      </c>
      <c r="H76" s="790">
        <v>20</v>
      </c>
      <c r="I76" s="798">
        <v>12</v>
      </c>
      <c r="J76" s="798">
        <v>27</v>
      </c>
      <c r="K76" s="785">
        <v>13</v>
      </c>
      <c r="L76" s="247">
        <v>29</v>
      </c>
      <c r="M76" s="806">
        <v>14</v>
      </c>
      <c r="N76" s="807">
        <v>25</v>
      </c>
      <c r="O76" s="813">
        <v>14</v>
      </c>
      <c r="P76" s="813">
        <v>26</v>
      </c>
      <c r="Q76" s="819">
        <v>14</v>
      </c>
      <c r="R76" s="815">
        <v>26</v>
      </c>
      <c r="S76" s="825">
        <v>13</v>
      </c>
      <c r="T76" s="825">
        <v>20</v>
      </c>
      <c r="U76" s="832">
        <v>14</v>
      </c>
      <c r="V76" s="829">
        <v>26</v>
      </c>
      <c r="W76" s="835">
        <v>20</v>
      </c>
      <c r="X76" s="835">
        <v>41</v>
      </c>
      <c r="Y76" s="837">
        <v>27</v>
      </c>
      <c r="Z76" s="842">
        <v>59</v>
      </c>
    </row>
    <row r="77" spans="1:26" ht="14.25" hidden="1" customHeight="1">
      <c r="A77" s="1980"/>
      <c r="B77" s="868" t="s">
        <v>73</v>
      </c>
      <c r="C77" s="869"/>
      <c r="D77" s="869"/>
      <c r="E77" s="1549"/>
      <c r="F77" s="1549"/>
      <c r="G77" s="870"/>
      <c r="H77" s="870"/>
      <c r="I77" s="871"/>
      <c r="J77" s="871"/>
      <c r="K77" s="872"/>
      <c r="L77" s="872"/>
      <c r="M77" s="873"/>
      <c r="N77" s="873"/>
      <c r="O77" s="1058"/>
      <c r="P77" s="1058"/>
      <c r="Q77" s="874"/>
      <c r="R77" s="874"/>
      <c r="S77" s="875"/>
      <c r="T77" s="875"/>
      <c r="U77" s="876"/>
      <c r="V77" s="876"/>
      <c r="W77" s="877"/>
      <c r="X77" s="877"/>
      <c r="Y77" s="878"/>
      <c r="Z77" s="895"/>
    </row>
    <row r="78" spans="1:26" ht="14.25" hidden="1" customHeight="1">
      <c r="A78" s="1980"/>
      <c r="B78" s="839" t="s">
        <v>63</v>
      </c>
      <c r="C78" s="775">
        <f>C76/Y38*100</f>
        <v>100</v>
      </c>
      <c r="D78" s="777">
        <f>D76/Z38*100</f>
        <v>52.083333333333336</v>
      </c>
      <c r="E78" s="1550">
        <f t="shared" ref="E78:L78" si="33">E76/C76*100</f>
        <v>106.25</v>
      </c>
      <c r="F78" s="1550">
        <f t="shared" si="33"/>
        <v>80</v>
      </c>
      <c r="G78" s="793">
        <f t="shared" si="33"/>
        <v>76.470588235294116</v>
      </c>
      <c r="H78" s="788">
        <f t="shared" si="33"/>
        <v>100</v>
      </c>
      <c r="I78" s="137">
        <f t="shared" si="33"/>
        <v>92.307692307692307</v>
      </c>
      <c r="J78" s="137">
        <f t="shared" si="33"/>
        <v>135</v>
      </c>
      <c r="K78" s="150">
        <f t="shared" si="33"/>
        <v>108.33333333333333</v>
      </c>
      <c r="L78" s="150">
        <f t="shared" si="33"/>
        <v>107.40740740740742</v>
      </c>
      <c r="M78" s="804">
        <f t="shared" ref="M78:R78" si="34">M76/K76*100</f>
        <v>107.69230769230769</v>
      </c>
      <c r="N78" s="800">
        <f t="shared" si="34"/>
        <v>86.206896551724128</v>
      </c>
      <c r="O78" s="809">
        <f t="shared" si="34"/>
        <v>100</v>
      </c>
      <c r="P78" s="809">
        <f t="shared" si="34"/>
        <v>104</v>
      </c>
      <c r="Q78" s="196">
        <f t="shared" si="34"/>
        <v>100</v>
      </c>
      <c r="R78" s="196">
        <f t="shared" si="34"/>
        <v>100</v>
      </c>
      <c r="S78" s="821">
        <f t="shared" ref="S78:X78" si="35">S76/Q76*100</f>
        <v>92.857142857142861</v>
      </c>
      <c r="T78" s="821">
        <f t="shared" si="35"/>
        <v>76.923076923076934</v>
      </c>
      <c r="U78" s="827">
        <f t="shared" si="35"/>
        <v>107.69230769230769</v>
      </c>
      <c r="V78" s="827">
        <f t="shared" si="35"/>
        <v>130</v>
      </c>
      <c r="W78" s="615">
        <f t="shared" si="35"/>
        <v>142.85714285714286</v>
      </c>
      <c r="X78" s="615">
        <f t="shared" si="35"/>
        <v>157.69230769230768</v>
      </c>
      <c r="Y78" s="601">
        <f>Y76/W76*100</f>
        <v>135</v>
      </c>
      <c r="Z78" s="405">
        <f>Z76/X76*100</f>
        <v>143.90243902439025</v>
      </c>
    </row>
    <row r="79" spans="1:26" hidden="1">
      <c r="A79" s="1980"/>
      <c r="B79" s="839" t="s">
        <v>76</v>
      </c>
      <c r="C79" s="775">
        <f t="shared" ref="C79:U79" si="36">C76/C38*100</f>
        <v>123.07692307692308</v>
      </c>
      <c r="D79" s="777">
        <f t="shared" si="36"/>
        <v>104.16666666666667</v>
      </c>
      <c r="E79" s="1550">
        <f t="shared" si="36"/>
        <v>154.54545454545453</v>
      </c>
      <c r="F79" s="1550">
        <f t="shared" si="36"/>
        <v>111.11111111111111</v>
      </c>
      <c r="G79" s="793">
        <f t="shared" si="36"/>
        <v>130</v>
      </c>
      <c r="H79" s="788">
        <f t="shared" si="36"/>
        <v>105.26315789473684</v>
      </c>
      <c r="I79" s="137">
        <f t="shared" si="36"/>
        <v>150</v>
      </c>
      <c r="J79" s="137">
        <f t="shared" si="36"/>
        <v>180</v>
      </c>
      <c r="K79" s="150">
        <f t="shared" si="36"/>
        <v>144.44444444444443</v>
      </c>
      <c r="L79" s="150">
        <f t="shared" si="36"/>
        <v>181.25</v>
      </c>
      <c r="M79" s="804">
        <f t="shared" si="36"/>
        <v>175</v>
      </c>
      <c r="N79" s="800">
        <f t="shared" si="36"/>
        <v>156.25</v>
      </c>
      <c r="O79" s="809">
        <f t="shared" si="36"/>
        <v>175</v>
      </c>
      <c r="P79" s="809">
        <f t="shared" si="36"/>
        <v>200</v>
      </c>
      <c r="Q79" s="196">
        <f t="shared" si="36"/>
        <v>175</v>
      </c>
      <c r="R79" s="196">
        <f t="shared" si="36"/>
        <v>200</v>
      </c>
      <c r="S79" s="821">
        <f t="shared" si="36"/>
        <v>162.5</v>
      </c>
      <c r="T79" s="821">
        <f t="shared" si="36"/>
        <v>133.33333333333331</v>
      </c>
      <c r="U79" s="827">
        <f t="shared" si="36"/>
        <v>175</v>
      </c>
      <c r="V79" s="827">
        <f>V76/V38*100</f>
        <v>162.5</v>
      </c>
      <c r="W79" s="615">
        <f>W76/W38*100</f>
        <v>166.66666666666669</v>
      </c>
      <c r="X79" s="615">
        <f>X76/X38*100</f>
        <v>178.26086956521738</v>
      </c>
      <c r="Y79" s="605">
        <f>Y76/Y38*100</f>
        <v>168.75</v>
      </c>
      <c r="Z79" s="405">
        <f>Z76/Z38*100</f>
        <v>122.91666666666667</v>
      </c>
    </row>
    <row r="80" spans="1:26" s="838" customFormat="1" ht="3.75" hidden="1" customHeight="1">
      <c r="A80" s="896"/>
      <c r="B80" s="879"/>
      <c r="C80" s="880"/>
      <c r="D80" s="879"/>
      <c r="E80" s="879"/>
      <c r="F80" s="879"/>
      <c r="G80" s="879"/>
      <c r="H80" s="879"/>
      <c r="I80" s="879"/>
      <c r="J80" s="879"/>
      <c r="K80" s="879"/>
      <c r="L80" s="879"/>
      <c r="M80" s="879"/>
      <c r="N80" s="879"/>
      <c r="O80" s="879"/>
      <c r="P80" s="879"/>
      <c r="Q80" s="879"/>
      <c r="R80" s="879"/>
      <c r="S80" s="879"/>
      <c r="T80" s="879"/>
      <c r="U80" s="879"/>
      <c r="V80" s="879"/>
      <c r="W80" s="879"/>
      <c r="X80" s="879"/>
      <c r="Y80" s="879"/>
      <c r="Z80" s="897"/>
    </row>
    <row r="81" spans="1:31" ht="27.75" hidden="1" customHeight="1">
      <c r="A81" s="1980" t="s">
        <v>153</v>
      </c>
      <c r="B81" s="857" t="s">
        <v>44</v>
      </c>
      <c r="C81" s="858"/>
      <c r="D81" s="858"/>
      <c r="E81" s="1547"/>
      <c r="F81" s="1547"/>
      <c r="G81" s="859"/>
      <c r="H81" s="859"/>
      <c r="I81" s="860"/>
      <c r="J81" s="860"/>
      <c r="K81" s="861"/>
      <c r="L81" s="861"/>
      <c r="M81" s="862"/>
      <c r="N81" s="862"/>
      <c r="O81" s="1057"/>
      <c r="P81" s="1057"/>
      <c r="Q81" s="863"/>
      <c r="R81" s="863"/>
      <c r="S81" s="864"/>
      <c r="T81" s="864"/>
      <c r="U81" s="865"/>
      <c r="V81" s="865"/>
      <c r="W81" s="866"/>
      <c r="X81" s="866"/>
      <c r="Y81" s="867"/>
      <c r="Z81" s="894"/>
    </row>
    <row r="82" spans="1:31" hidden="1">
      <c r="A82" s="1980"/>
      <c r="B82" s="839" t="s">
        <v>38</v>
      </c>
      <c r="C82" s="778">
        <v>5301</v>
      </c>
      <c r="D82" s="779">
        <v>96038</v>
      </c>
      <c r="E82" s="1553">
        <v>5293</v>
      </c>
      <c r="F82" s="1553">
        <v>95688</v>
      </c>
      <c r="G82" s="792">
        <v>5294</v>
      </c>
      <c r="H82" s="792">
        <v>96051</v>
      </c>
      <c r="I82" s="131">
        <v>5308</v>
      </c>
      <c r="J82" s="131">
        <v>96756</v>
      </c>
      <c r="K82" s="148">
        <v>5320</v>
      </c>
      <c r="L82" s="148">
        <v>97201</v>
      </c>
      <c r="M82" s="803">
        <v>5336</v>
      </c>
      <c r="N82" s="803">
        <v>97444</v>
      </c>
      <c r="O82" s="812">
        <v>5350</v>
      </c>
      <c r="P82" s="812">
        <v>97752</v>
      </c>
      <c r="Q82" s="194">
        <v>5352</v>
      </c>
      <c r="R82" s="194">
        <v>97964</v>
      </c>
      <c r="S82" s="824">
        <v>5364</v>
      </c>
      <c r="T82" s="824">
        <v>96783</v>
      </c>
      <c r="U82" s="831">
        <v>5375</v>
      </c>
      <c r="V82" s="831">
        <v>96891</v>
      </c>
      <c r="W82" s="834">
        <v>5381</v>
      </c>
      <c r="X82" s="834">
        <v>96853</v>
      </c>
      <c r="Y82" s="836">
        <v>5379</v>
      </c>
      <c r="Z82" s="844">
        <v>96412</v>
      </c>
    </row>
    <row r="83" spans="1:31" ht="14.25" hidden="1" customHeight="1">
      <c r="A83" s="1980"/>
      <c r="B83" s="868" t="s">
        <v>73</v>
      </c>
      <c r="C83" s="869"/>
      <c r="D83" s="869"/>
      <c r="E83" s="1549"/>
      <c r="F83" s="1549"/>
      <c r="G83" s="870"/>
      <c r="H83" s="870"/>
      <c r="I83" s="871"/>
      <c r="J83" s="871"/>
      <c r="K83" s="872"/>
      <c r="L83" s="872"/>
      <c r="M83" s="873"/>
      <c r="N83" s="873"/>
      <c r="O83" s="1058"/>
      <c r="P83" s="1058"/>
      <c r="Q83" s="874"/>
      <c r="R83" s="874"/>
      <c r="S83" s="875"/>
      <c r="T83" s="875"/>
      <c r="U83" s="876"/>
      <c r="V83" s="876"/>
      <c r="W83" s="877"/>
      <c r="X83" s="877"/>
      <c r="Y83" s="878"/>
      <c r="Z83" s="895"/>
    </row>
    <row r="84" spans="1:31" ht="14.25" hidden="1" customHeight="1">
      <c r="A84" s="1980"/>
      <c r="B84" s="839" t="s">
        <v>63</v>
      </c>
      <c r="C84" s="775">
        <f>C82/Y44*100</f>
        <v>100.87535680304471</v>
      </c>
      <c r="D84" s="782">
        <f>D82/Z44*100</f>
        <v>100.51283124712187</v>
      </c>
      <c r="E84" s="1550">
        <f t="shared" ref="E84:J84" si="37">E82/C82*100</f>
        <v>99.849085078287118</v>
      </c>
      <c r="F84" s="1550">
        <f t="shared" si="37"/>
        <v>99.635560923800995</v>
      </c>
      <c r="G84" s="788">
        <f t="shared" si="37"/>
        <v>100.01889287738524</v>
      </c>
      <c r="H84" s="788">
        <f t="shared" si="37"/>
        <v>100.37935791321794</v>
      </c>
      <c r="I84" s="137">
        <f t="shared" si="37"/>
        <v>100.26445032111823</v>
      </c>
      <c r="J84" s="137">
        <f t="shared" si="37"/>
        <v>100.73398507043134</v>
      </c>
      <c r="K84" s="150">
        <f t="shared" ref="K84:P84" si="38">K82/I82*100</f>
        <v>100.22607385079125</v>
      </c>
      <c r="L84" s="150">
        <f t="shared" si="38"/>
        <v>100.45991979825541</v>
      </c>
      <c r="M84" s="800">
        <f t="shared" si="38"/>
        <v>100.30075187969925</v>
      </c>
      <c r="N84" s="800">
        <f t="shared" si="38"/>
        <v>100.24999742800999</v>
      </c>
      <c r="O84" s="809">
        <f t="shared" si="38"/>
        <v>100.26236881559221</v>
      </c>
      <c r="P84" s="809">
        <f t="shared" si="38"/>
        <v>100.31607897869546</v>
      </c>
      <c r="Q84" s="196">
        <f t="shared" ref="Q84:V84" si="39">Q82/O82*100</f>
        <v>100.03738317757009</v>
      </c>
      <c r="R84" s="196">
        <f t="shared" si="39"/>
        <v>100.21687535804892</v>
      </c>
      <c r="S84" s="821">
        <f t="shared" si="39"/>
        <v>100.22421524663676</v>
      </c>
      <c r="T84" s="821">
        <f t="shared" si="39"/>
        <v>98.794455105957297</v>
      </c>
      <c r="U84" s="827">
        <f t="shared" si="39"/>
        <v>100.20507084265473</v>
      </c>
      <c r="V84" s="827">
        <f t="shared" si="39"/>
        <v>100.11158984532406</v>
      </c>
      <c r="W84" s="615">
        <f>W82/U82*100</f>
        <v>100.11162790697674</v>
      </c>
      <c r="X84" s="615">
        <f>X82/V82*100</f>
        <v>99.960780671063361</v>
      </c>
      <c r="Y84" s="605">
        <f>Y82/W82*100</f>
        <v>99.962832187325773</v>
      </c>
      <c r="Z84" s="405">
        <f>Z82/X82*100</f>
        <v>99.544670789753539</v>
      </c>
      <c r="AB84" s="2"/>
      <c r="AC84" s="2"/>
      <c r="AD84" s="2"/>
      <c r="AE84" s="2"/>
    </row>
    <row r="85" spans="1:31" hidden="1">
      <c r="A85" s="1980"/>
      <c r="B85" s="839" t="s">
        <v>76</v>
      </c>
      <c r="C85" s="774">
        <f t="shared" ref="C85:Y85" si="40">C82/C44*100</f>
        <v>98.637936809199516</v>
      </c>
      <c r="D85" s="777">
        <f t="shared" si="40"/>
        <v>96.438218607219966</v>
      </c>
      <c r="E85" s="1550">
        <f t="shared" si="40"/>
        <v>98.903152269372356</v>
      </c>
      <c r="F85" s="1550">
        <f t="shared" si="40"/>
        <v>96.798276228339049</v>
      </c>
      <c r="G85" s="788">
        <f t="shared" si="40"/>
        <v>99.412239686027064</v>
      </c>
      <c r="H85" s="788">
        <f t="shared" si="40"/>
        <v>98.092300779215464</v>
      </c>
      <c r="I85" s="137">
        <f t="shared" si="40"/>
        <v>99.981164061028437</v>
      </c>
      <c r="J85" s="137">
        <f t="shared" si="40"/>
        <v>98.813292755162479</v>
      </c>
      <c r="K85" s="150">
        <f t="shared" si="40"/>
        <v>100.52910052910053</v>
      </c>
      <c r="L85" s="150">
        <f t="shared" si="40"/>
        <v>99.094699711486513</v>
      </c>
      <c r="M85" s="800">
        <f t="shared" si="40"/>
        <v>101.06060606060605</v>
      </c>
      <c r="N85" s="800">
        <f t="shared" si="40"/>
        <v>99.675739814445436</v>
      </c>
      <c r="O85" s="809">
        <f t="shared" si="40"/>
        <v>101.46026929641569</v>
      </c>
      <c r="P85" s="809">
        <f t="shared" si="40"/>
        <v>100.55445259378889</v>
      </c>
      <c r="Q85" s="196">
        <f t="shared" si="40"/>
        <v>101.55597722960152</v>
      </c>
      <c r="R85" s="196">
        <f t="shared" si="40"/>
        <v>100.52951317625811</v>
      </c>
      <c r="S85" s="821">
        <f t="shared" si="40"/>
        <v>101.85132440900028</v>
      </c>
      <c r="T85" s="821">
        <f t="shared" si="40"/>
        <v>99.904000990957513</v>
      </c>
      <c r="U85" s="827">
        <f t="shared" si="40"/>
        <v>102.05050313271312</v>
      </c>
      <c r="V85" s="827">
        <f t="shared" si="40"/>
        <v>100.72248326333735</v>
      </c>
      <c r="W85" s="615">
        <f t="shared" si="40"/>
        <v>102.20322886989554</v>
      </c>
      <c r="X85" s="615">
        <f t="shared" si="40"/>
        <v>100.99795611912906</v>
      </c>
      <c r="Y85" s="605">
        <f t="shared" si="40"/>
        <v>102.35965746907706</v>
      </c>
      <c r="Z85" s="405">
        <f>Z82/Z44*100</f>
        <v>100.9042575459455</v>
      </c>
      <c r="AB85" s="2"/>
      <c r="AC85" s="71"/>
      <c r="AD85" s="2"/>
      <c r="AE85" s="2"/>
    </row>
    <row r="86" spans="1:31" ht="14.25" hidden="1" customHeight="1">
      <c r="A86" s="1980"/>
      <c r="B86" s="857" t="s">
        <v>30</v>
      </c>
      <c r="C86" s="858"/>
      <c r="D86" s="858"/>
      <c r="E86" s="1547"/>
      <c r="F86" s="1547"/>
      <c r="G86" s="859"/>
      <c r="H86" s="859"/>
      <c r="I86" s="860"/>
      <c r="J86" s="860"/>
      <c r="K86" s="861"/>
      <c r="L86" s="861"/>
      <c r="M86" s="862"/>
      <c r="N86" s="862"/>
      <c r="O86" s="1057"/>
      <c r="P86" s="1057"/>
      <c r="Q86" s="863"/>
      <c r="R86" s="863"/>
      <c r="S86" s="864"/>
      <c r="T86" s="864"/>
      <c r="U86" s="865"/>
      <c r="V86" s="865"/>
      <c r="W86" s="866"/>
      <c r="X86" s="866"/>
      <c r="Y86" s="867"/>
      <c r="Z86" s="894"/>
      <c r="AB86" s="2"/>
      <c r="AC86" s="2"/>
      <c r="AD86" s="2"/>
      <c r="AE86" s="2"/>
    </row>
    <row r="87" spans="1:31" ht="15" hidden="1">
      <c r="A87" s="1980"/>
      <c r="B87" s="839" t="s">
        <v>140</v>
      </c>
      <c r="C87" s="774">
        <v>12.9</v>
      </c>
      <c r="D87" s="781">
        <v>13.8</v>
      </c>
      <c r="E87" s="1550">
        <v>13.2</v>
      </c>
      <c r="F87" s="1550">
        <v>13.9</v>
      </c>
      <c r="G87" s="788">
        <v>13</v>
      </c>
      <c r="H87" s="790">
        <v>13.6</v>
      </c>
      <c r="I87" s="137">
        <v>12.4</v>
      </c>
      <c r="J87" s="137">
        <v>13</v>
      </c>
      <c r="K87" s="150">
        <v>12.1</v>
      </c>
      <c r="L87" s="150">
        <v>12.7</v>
      </c>
      <c r="M87" s="800">
        <v>11.7</v>
      </c>
      <c r="N87" s="800">
        <v>12.2</v>
      </c>
      <c r="O87" s="809">
        <v>11.5</v>
      </c>
      <c r="P87" s="809">
        <v>12.2</v>
      </c>
      <c r="Q87" s="196">
        <v>11.4</v>
      </c>
      <c r="R87" s="196">
        <v>12.2</v>
      </c>
      <c r="S87" s="821">
        <v>11.5</v>
      </c>
      <c r="T87" s="821">
        <v>12.3</v>
      </c>
      <c r="U87" s="827">
        <v>11.5</v>
      </c>
      <c r="V87" s="829">
        <v>12.3</v>
      </c>
      <c r="W87" s="615">
        <v>11.7</v>
      </c>
      <c r="X87" s="615">
        <v>12.5</v>
      </c>
      <c r="Y87" s="605">
        <v>12.4</v>
      </c>
      <c r="Z87" s="842">
        <v>13.8</v>
      </c>
      <c r="AB87" s="2"/>
      <c r="AC87" s="2"/>
      <c r="AD87" s="2"/>
      <c r="AE87" s="2"/>
    </row>
    <row r="88" spans="1:31" ht="14.25" hidden="1" customHeight="1">
      <c r="A88" s="1980"/>
      <c r="B88" s="857" t="s">
        <v>31</v>
      </c>
      <c r="C88" s="858"/>
      <c r="D88" s="858"/>
      <c r="E88" s="1547"/>
      <c r="F88" s="1547"/>
      <c r="G88" s="859"/>
      <c r="H88" s="859"/>
      <c r="I88" s="860"/>
      <c r="J88" s="860"/>
      <c r="K88" s="861"/>
      <c r="L88" s="861"/>
      <c r="M88" s="862"/>
      <c r="N88" s="862"/>
      <c r="O88" s="1057"/>
      <c r="P88" s="1057"/>
      <c r="Q88" s="863"/>
      <c r="R88" s="863"/>
      <c r="S88" s="864"/>
      <c r="T88" s="864"/>
      <c r="U88" s="865"/>
      <c r="V88" s="865"/>
      <c r="W88" s="866"/>
      <c r="X88" s="866"/>
      <c r="Y88" s="867"/>
      <c r="Z88" s="894"/>
      <c r="AB88" s="2"/>
      <c r="AC88" s="2"/>
      <c r="AD88" s="2"/>
      <c r="AE88" s="2"/>
    </row>
    <row r="89" spans="1:31" hidden="1">
      <c r="A89" s="1980"/>
      <c r="B89" s="839" t="s">
        <v>34</v>
      </c>
      <c r="C89" s="778">
        <v>316795</v>
      </c>
      <c r="D89" s="779">
        <v>9925</v>
      </c>
      <c r="E89" s="1553">
        <v>238780</v>
      </c>
      <c r="F89" s="1553">
        <v>6655</v>
      </c>
      <c r="G89" s="792">
        <v>242765</v>
      </c>
      <c r="H89" s="792">
        <v>6441</v>
      </c>
      <c r="I89" s="131">
        <v>203148</v>
      </c>
      <c r="J89" s="131">
        <v>5446</v>
      </c>
      <c r="K89" s="148">
        <v>213548</v>
      </c>
      <c r="L89" s="148">
        <v>6116</v>
      </c>
      <c r="M89" s="803">
        <v>213217</v>
      </c>
      <c r="N89" s="803">
        <v>6144</v>
      </c>
      <c r="O89" s="812">
        <v>242429</v>
      </c>
      <c r="P89" s="812">
        <v>7197</v>
      </c>
      <c r="Q89" s="816">
        <v>233004</v>
      </c>
      <c r="R89" s="816">
        <v>7007</v>
      </c>
      <c r="S89" s="823">
        <v>295415</v>
      </c>
      <c r="T89" s="823">
        <v>8479</v>
      </c>
      <c r="U89" s="830">
        <v>283106</v>
      </c>
      <c r="V89" s="830">
        <v>8187</v>
      </c>
      <c r="W89" s="614">
        <v>263093</v>
      </c>
      <c r="X89" s="614">
        <v>7468</v>
      </c>
      <c r="Y89" s="645">
        <v>296664</v>
      </c>
      <c r="Z89" s="843">
        <v>9321</v>
      </c>
      <c r="AB89" s="2"/>
      <c r="AC89" s="2"/>
      <c r="AD89" s="2"/>
      <c r="AE89" s="2"/>
    </row>
    <row r="90" spans="1:31" hidden="1">
      <c r="A90" s="1980"/>
      <c r="B90" s="868" t="s">
        <v>73</v>
      </c>
      <c r="C90" s="869"/>
      <c r="D90" s="869"/>
      <c r="E90" s="1549"/>
      <c r="F90" s="1549"/>
      <c r="G90" s="870"/>
      <c r="H90" s="870"/>
      <c r="I90" s="871"/>
      <c r="J90" s="871"/>
      <c r="K90" s="872"/>
      <c r="L90" s="872"/>
      <c r="M90" s="873"/>
      <c r="N90" s="873"/>
      <c r="O90" s="1058"/>
      <c r="P90" s="1058"/>
      <c r="Q90" s="874"/>
      <c r="R90" s="874"/>
      <c r="S90" s="875"/>
      <c r="T90" s="875"/>
      <c r="U90" s="876"/>
      <c r="V90" s="876"/>
      <c r="W90" s="877"/>
      <c r="X90" s="877"/>
      <c r="Y90" s="878"/>
      <c r="Z90" s="895"/>
      <c r="AB90" s="2"/>
      <c r="AC90" s="2"/>
      <c r="AD90" s="2"/>
      <c r="AE90" s="2"/>
    </row>
    <row r="91" spans="1:31" hidden="1">
      <c r="A91" s="1980"/>
      <c r="B91" s="839" t="s">
        <v>63</v>
      </c>
      <c r="C91" s="774">
        <f>C89/Y51*100</f>
        <v>119.54934318524026</v>
      </c>
      <c r="D91" s="777">
        <f>D89/Z51*100</f>
        <v>120.83028974920866</v>
      </c>
      <c r="E91" s="1550">
        <f t="shared" ref="E91:J91" si="41">E89/C89*100</f>
        <v>75.373664357076336</v>
      </c>
      <c r="F91" s="1550">
        <f t="shared" si="41"/>
        <v>67.052896725440803</v>
      </c>
      <c r="G91" s="788">
        <f t="shared" si="41"/>
        <v>101.6689002429014</v>
      </c>
      <c r="H91" s="788">
        <f t="shared" si="41"/>
        <v>96.784372652141244</v>
      </c>
      <c r="I91" s="137">
        <f t="shared" si="41"/>
        <v>83.680925998393505</v>
      </c>
      <c r="J91" s="137">
        <f t="shared" si="41"/>
        <v>84.552088185064434</v>
      </c>
      <c r="K91" s="150">
        <f t="shared" ref="K91:P91" si="42">K89/I89*100</f>
        <v>105.11942032409868</v>
      </c>
      <c r="L91" s="150">
        <f t="shared" si="42"/>
        <v>112.30260741828866</v>
      </c>
      <c r="M91" s="800">
        <f t="shared" si="42"/>
        <v>99.844999719032728</v>
      </c>
      <c r="N91" s="800">
        <f t="shared" si="42"/>
        <v>100.45781556572923</v>
      </c>
      <c r="O91" s="809">
        <f t="shared" si="42"/>
        <v>113.70059610631422</v>
      </c>
      <c r="P91" s="809">
        <f t="shared" si="42"/>
        <v>117.138671875</v>
      </c>
      <c r="Q91" s="196">
        <f t="shared" ref="Q91:V91" si="43">Q89/O89*100</f>
        <v>96.112263796822987</v>
      </c>
      <c r="R91" s="196">
        <f t="shared" si="43"/>
        <v>97.36001111574268</v>
      </c>
      <c r="S91" s="821">
        <f t="shared" si="43"/>
        <v>126.78537707507166</v>
      </c>
      <c r="T91" s="821">
        <f t="shared" si="43"/>
        <v>121.00756386470673</v>
      </c>
      <c r="U91" s="827">
        <f t="shared" si="43"/>
        <v>95.833319228881408</v>
      </c>
      <c r="V91" s="827">
        <f t="shared" si="43"/>
        <v>96.556197664818967</v>
      </c>
      <c r="W91" s="615">
        <f>W89/U89*100</f>
        <v>92.930916335224268</v>
      </c>
      <c r="X91" s="615">
        <f>X89/V89*100</f>
        <v>91.217784292170506</v>
      </c>
      <c r="Y91" s="605">
        <f>Y89/W89*100</f>
        <v>112.7601266472312</v>
      </c>
      <c r="Z91" s="405">
        <f>Z89/X89*100</f>
        <v>124.81253347616497</v>
      </c>
      <c r="AB91" s="2"/>
      <c r="AC91" s="2"/>
      <c r="AD91" s="2"/>
      <c r="AE91" s="2"/>
    </row>
    <row r="92" spans="1:31" hidden="1">
      <c r="A92" s="1980"/>
      <c r="B92" s="839" t="s">
        <v>76</v>
      </c>
      <c r="C92" s="774">
        <f t="shared" ref="C92:Z92" si="44">C89/C51*100</f>
        <v>103.01874398397462</v>
      </c>
      <c r="D92" s="777">
        <f t="shared" si="44"/>
        <v>100.86382113821138</v>
      </c>
      <c r="E92" s="1550">
        <f t="shared" si="44"/>
        <v>100.38804828111007</v>
      </c>
      <c r="F92" s="1550">
        <f t="shared" si="44"/>
        <v>96.785922047702158</v>
      </c>
      <c r="G92" s="788">
        <f t="shared" si="44"/>
        <v>96.204753865785321</v>
      </c>
      <c r="H92" s="788">
        <f t="shared" si="44"/>
        <v>88.878156478542849</v>
      </c>
      <c r="I92" s="137">
        <f t="shared" si="44"/>
        <v>93.397514585603361</v>
      </c>
      <c r="J92" s="137">
        <f t="shared" si="44"/>
        <v>87.739648783631381</v>
      </c>
      <c r="K92" s="150">
        <f t="shared" si="44"/>
        <v>97.629530066336585</v>
      </c>
      <c r="L92" s="150">
        <f t="shared" si="44"/>
        <v>97.950032030749526</v>
      </c>
      <c r="M92" s="800">
        <f t="shared" si="44"/>
        <v>94.44619166795863</v>
      </c>
      <c r="N92" s="800">
        <f t="shared" si="44"/>
        <v>98.319731156985114</v>
      </c>
      <c r="O92" s="809">
        <f t="shared" si="44"/>
        <v>91.781190135459497</v>
      </c>
      <c r="P92" s="809">
        <f t="shared" si="44"/>
        <v>93.564742589703584</v>
      </c>
      <c r="Q92" s="196">
        <f t="shared" si="44"/>
        <v>101.71205070673383</v>
      </c>
      <c r="R92" s="196">
        <f t="shared" si="44"/>
        <v>99.658654529938843</v>
      </c>
      <c r="S92" s="821">
        <f t="shared" si="44"/>
        <v>98.826123027926826</v>
      </c>
      <c r="T92" s="821">
        <f t="shared" si="44"/>
        <v>98.54718735471873</v>
      </c>
      <c r="U92" s="827">
        <f t="shared" si="44"/>
        <v>96.606063087779646</v>
      </c>
      <c r="V92" s="827">
        <f t="shared" si="44"/>
        <v>97.359971459150913</v>
      </c>
      <c r="W92" s="615">
        <f t="shared" si="44"/>
        <v>96.067727541608548</v>
      </c>
      <c r="X92" s="615">
        <f t="shared" si="44"/>
        <v>89.52289618796452</v>
      </c>
      <c r="Y92" s="605">
        <f t="shared" si="44"/>
        <v>111.95248140502885</v>
      </c>
      <c r="Z92" s="405">
        <f t="shared" si="44"/>
        <v>113.47699050401754</v>
      </c>
      <c r="AB92" s="2"/>
      <c r="AC92" s="2"/>
      <c r="AD92" s="2"/>
      <c r="AE92" s="2"/>
    </row>
    <row r="93" spans="1:31" hidden="1">
      <c r="A93" s="1980"/>
      <c r="B93" s="857" t="s">
        <v>33</v>
      </c>
      <c r="C93" s="858"/>
      <c r="D93" s="858"/>
      <c r="E93" s="1547"/>
      <c r="F93" s="1547"/>
      <c r="G93" s="859"/>
      <c r="H93" s="859"/>
      <c r="I93" s="860"/>
      <c r="J93" s="860"/>
      <c r="K93" s="861"/>
      <c r="L93" s="861"/>
      <c r="M93" s="862"/>
      <c r="N93" s="862"/>
      <c r="O93" s="1057"/>
      <c r="P93" s="1057"/>
      <c r="Q93" s="863"/>
      <c r="R93" s="863"/>
      <c r="S93" s="864"/>
      <c r="T93" s="864"/>
      <c r="U93" s="865"/>
      <c r="V93" s="865"/>
      <c r="W93" s="866"/>
      <c r="X93" s="866"/>
      <c r="Y93" s="867"/>
      <c r="Z93" s="894"/>
      <c r="AB93" s="2"/>
      <c r="AC93" s="2"/>
      <c r="AD93" s="2"/>
      <c r="AE93" s="2"/>
    </row>
    <row r="94" spans="1:31" hidden="1">
      <c r="A94" s="1980"/>
      <c r="B94" s="839" t="s">
        <v>35</v>
      </c>
      <c r="C94" s="774">
        <v>157312</v>
      </c>
      <c r="D94" s="779">
        <v>4355</v>
      </c>
      <c r="E94" s="1553">
        <v>189735</v>
      </c>
      <c r="F94" s="1553">
        <v>6162</v>
      </c>
      <c r="G94" s="792">
        <v>267580</v>
      </c>
      <c r="H94" s="792">
        <v>8111</v>
      </c>
      <c r="I94" s="131">
        <v>306074</v>
      </c>
      <c r="J94" s="131">
        <v>8257</v>
      </c>
      <c r="K94" s="148">
        <v>279393</v>
      </c>
      <c r="L94" s="148">
        <v>8095</v>
      </c>
      <c r="M94" s="803">
        <v>277233</v>
      </c>
      <c r="N94" s="803">
        <v>8470</v>
      </c>
      <c r="O94" s="812">
        <v>273513</v>
      </c>
      <c r="P94" s="812">
        <v>7180</v>
      </c>
      <c r="Q94" s="816">
        <v>245663</v>
      </c>
      <c r="R94" s="816">
        <v>7129</v>
      </c>
      <c r="S94" s="823">
        <v>282969</v>
      </c>
      <c r="T94" s="823">
        <v>8162</v>
      </c>
      <c r="U94" s="830">
        <v>277095</v>
      </c>
      <c r="V94" s="830">
        <v>8049</v>
      </c>
      <c r="W94" s="639">
        <v>223022</v>
      </c>
      <c r="X94" s="639">
        <v>6229</v>
      </c>
      <c r="Y94" s="645">
        <v>200246</v>
      </c>
      <c r="Z94" s="843">
        <v>5595</v>
      </c>
      <c r="AB94" s="2"/>
      <c r="AC94" s="2"/>
      <c r="AD94" s="2"/>
      <c r="AE94" s="2"/>
    </row>
    <row r="95" spans="1:31" hidden="1">
      <c r="A95" s="1980"/>
      <c r="B95" s="868" t="s">
        <v>105</v>
      </c>
      <c r="C95" s="869"/>
      <c r="D95" s="869"/>
      <c r="E95" s="1549"/>
      <c r="F95" s="1549"/>
      <c r="G95" s="870"/>
      <c r="H95" s="870"/>
      <c r="I95" s="871"/>
      <c r="J95" s="871"/>
      <c r="K95" s="872"/>
      <c r="L95" s="872"/>
      <c r="M95" s="873"/>
      <c r="N95" s="873"/>
      <c r="O95" s="1058"/>
      <c r="P95" s="1058"/>
      <c r="Q95" s="874"/>
      <c r="R95" s="874"/>
      <c r="S95" s="875"/>
      <c r="T95" s="875"/>
      <c r="U95" s="876"/>
      <c r="V95" s="876"/>
      <c r="W95" s="877"/>
      <c r="X95" s="877"/>
      <c r="Y95" s="878"/>
      <c r="Z95" s="895"/>
      <c r="AB95" s="2"/>
      <c r="AC95" s="2"/>
      <c r="AD95" s="71"/>
      <c r="AE95" s="2"/>
    </row>
    <row r="96" spans="1:31" hidden="1">
      <c r="A96" s="1980"/>
      <c r="B96" s="839" t="s">
        <v>63</v>
      </c>
      <c r="C96" s="775">
        <f>C94/Y56*100</f>
        <v>85.76226094162287</v>
      </c>
      <c r="D96" s="782">
        <f>D94/Z56*100</f>
        <v>83.333333333333343</v>
      </c>
      <c r="E96" s="1550">
        <f t="shared" ref="E96:J96" si="45">E94/C94*100</f>
        <v>120.61063364524003</v>
      </c>
      <c r="F96" s="1550">
        <f t="shared" si="45"/>
        <v>141.49253731343282</v>
      </c>
      <c r="G96" s="793">
        <f t="shared" si="45"/>
        <v>141.02827628007483</v>
      </c>
      <c r="H96" s="788">
        <f t="shared" si="45"/>
        <v>131.62934112301201</v>
      </c>
      <c r="I96" s="137">
        <f t="shared" si="45"/>
        <v>114.38597802526347</v>
      </c>
      <c r="J96" s="137">
        <f t="shared" si="45"/>
        <v>101.80002465787203</v>
      </c>
      <c r="K96" s="150">
        <f t="shared" ref="K96:P96" si="46">K94/I94*100</f>
        <v>91.282827028757751</v>
      </c>
      <c r="L96" s="150">
        <f t="shared" si="46"/>
        <v>98.038028339590653</v>
      </c>
      <c r="M96" s="800">
        <f t="shared" si="46"/>
        <v>99.226895448346951</v>
      </c>
      <c r="N96" s="800">
        <f t="shared" si="46"/>
        <v>104.63248919085855</v>
      </c>
      <c r="O96" s="809">
        <f t="shared" si="46"/>
        <v>98.658168399865815</v>
      </c>
      <c r="P96" s="809">
        <f t="shared" si="46"/>
        <v>84.769775678866594</v>
      </c>
      <c r="Q96" s="196">
        <f t="shared" ref="Q96:V96" si="47">Q94/O94*100</f>
        <v>89.817668630010274</v>
      </c>
      <c r="R96" s="196">
        <f t="shared" si="47"/>
        <v>99.289693593314766</v>
      </c>
      <c r="S96" s="821">
        <f t="shared" si="47"/>
        <v>115.18584402209531</v>
      </c>
      <c r="T96" s="821">
        <f t="shared" si="47"/>
        <v>114.49011081498107</v>
      </c>
      <c r="U96" s="827">
        <f t="shared" si="47"/>
        <v>97.924154235976374</v>
      </c>
      <c r="V96" s="827">
        <f t="shared" si="47"/>
        <v>98.615535407988247</v>
      </c>
      <c r="W96" s="615">
        <f>W94/U94*100</f>
        <v>80.485753983290934</v>
      </c>
      <c r="X96" s="615">
        <f>X94/V94*100</f>
        <v>77.388495465275184</v>
      </c>
      <c r="Y96" s="605">
        <f>Y94/W94*100</f>
        <v>89.78755459102689</v>
      </c>
      <c r="Z96" s="405">
        <f>Z94/X94*100</f>
        <v>89.821801252207408</v>
      </c>
      <c r="AB96" s="2"/>
      <c r="AC96" s="2"/>
      <c r="AD96" s="2"/>
      <c r="AE96" s="2"/>
    </row>
    <row r="97" spans="1:31" hidden="1">
      <c r="A97" s="1980"/>
      <c r="B97" s="839" t="s">
        <v>76</v>
      </c>
      <c r="C97" s="775">
        <f t="shared" ref="C97:Z97" si="48">C94/C56*100</f>
        <v>107.11479405976998</v>
      </c>
      <c r="D97" s="782">
        <f t="shared" si="48"/>
        <v>114.42459274829217</v>
      </c>
      <c r="E97" s="1555">
        <f t="shared" si="48"/>
        <v>123.63163656267105</v>
      </c>
      <c r="F97" s="1550">
        <f t="shared" si="48"/>
        <v>120.46920821114368</v>
      </c>
      <c r="G97" s="793">
        <f t="shared" si="48"/>
        <v>126.01962963660682</v>
      </c>
      <c r="H97" s="788">
        <f t="shared" si="48"/>
        <v>124.21133231240429</v>
      </c>
      <c r="I97" s="137">
        <f t="shared" si="48"/>
        <v>119.36106572240833</v>
      </c>
      <c r="J97" s="137">
        <f t="shared" si="48"/>
        <v>109.36423841059604</v>
      </c>
      <c r="K97" s="150">
        <f t="shared" si="48"/>
        <v>109.47787073137283</v>
      </c>
      <c r="L97" s="150">
        <f t="shared" si="48"/>
        <v>129.64445868033312</v>
      </c>
      <c r="M97" s="800">
        <f t="shared" si="48"/>
        <v>110.66522962696845</v>
      </c>
      <c r="N97" s="800">
        <f t="shared" si="48"/>
        <v>123.68574766355141</v>
      </c>
      <c r="O97" s="809">
        <f t="shared" si="48"/>
        <v>110.88979254255979</v>
      </c>
      <c r="P97" s="809">
        <f t="shared" si="48"/>
        <v>111.75097276264592</v>
      </c>
      <c r="Q97" s="196">
        <f t="shared" si="48"/>
        <v>113.6176746724386</v>
      </c>
      <c r="R97" s="196">
        <f t="shared" si="48"/>
        <v>122.07191780821918</v>
      </c>
      <c r="S97" s="821">
        <f t="shared" si="48"/>
        <v>104.02048288436654</v>
      </c>
      <c r="T97" s="821">
        <f t="shared" si="48"/>
        <v>100.76543209876543</v>
      </c>
      <c r="U97" s="827">
        <f t="shared" si="48"/>
        <v>104.72420113758763</v>
      </c>
      <c r="V97" s="827">
        <f t="shared" si="48"/>
        <v>107.2056473095365</v>
      </c>
      <c r="W97" s="615">
        <f t="shared" si="48"/>
        <v>107.69223340351148</v>
      </c>
      <c r="X97" s="615">
        <f t="shared" si="48"/>
        <v>107.69363762102351</v>
      </c>
      <c r="Y97" s="605">
        <f t="shared" si="48"/>
        <v>109.16872015177617</v>
      </c>
      <c r="Z97" s="405">
        <f t="shared" si="48"/>
        <v>107.06084959816302</v>
      </c>
      <c r="AB97" s="2"/>
      <c r="AC97" s="2"/>
      <c r="AD97" s="2"/>
      <c r="AE97" s="2"/>
    </row>
    <row r="98" spans="1:31" ht="14.25" hidden="1" customHeight="1">
      <c r="A98" s="1980"/>
      <c r="B98" s="857" t="s">
        <v>43</v>
      </c>
      <c r="C98" s="858"/>
      <c r="D98" s="858"/>
      <c r="E98" s="1547"/>
      <c r="F98" s="1547"/>
      <c r="G98" s="859"/>
      <c r="H98" s="859"/>
      <c r="I98" s="860"/>
      <c r="J98" s="860"/>
      <c r="K98" s="861"/>
      <c r="L98" s="861"/>
      <c r="M98" s="862"/>
      <c r="N98" s="862"/>
      <c r="O98" s="1057"/>
      <c r="P98" s="1057"/>
      <c r="Q98" s="863"/>
      <c r="R98" s="863"/>
      <c r="S98" s="864"/>
      <c r="T98" s="864"/>
      <c r="U98" s="865"/>
      <c r="V98" s="865"/>
      <c r="W98" s="866"/>
      <c r="X98" s="866"/>
      <c r="Y98" s="867"/>
      <c r="Z98" s="894"/>
      <c r="AB98" s="2"/>
      <c r="AC98" s="2"/>
      <c r="AD98" s="2"/>
      <c r="AE98" s="2"/>
    </row>
    <row r="99" spans="1:31" hidden="1">
      <c r="A99" s="1980"/>
      <c r="B99" s="839" t="s">
        <v>42</v>
      </c>
      <c r="C99" s="778">
        <v>2052478</v>
      </c>
      <c r="D99" s="779">
        <v>66739</v>
      </c>
      <c r="E99" s="1553">
        <v>2101523</v>
      </c>
      <c r="F99" s="1553">
        <v>67232</v>
      </c>
      <c r="G99" s="792">
        <v>2076708</v>
      </c>
      <c r="H99" s="792">
        <v>65562</v>
      </c>
      <c r="I99" s="131">
        <v>1973782</v>
      </c>
      <c r="J99" s="131">
        <v>62751</v>
      </c>
      <c r="K99" s="148">
        <v>1907937</v>
      </c>
      <c r="L99" s="148">
        <v>60772</v>
      </c>
      <c r="M99" s="803">
        <v>1843921</v>
      </c>
      <c r="N99" s="803">
        <v>58446</v>
      </c>
      <c r="O99" s="812">
        <v>1812837</v>
      </c>
      <c r="P99" s="812">
        <v>58463</v>
      </c>
      <c r="Q99" s="816">
        <v>1800178</v>
      </c>
      <c r="R99" s="816">
        <v>58341</v>
      </c>
      <c r="S99" s="823">
        <v>1812624</v>
      </c>
      <c r="T99" s="823">
        <v>58658</v>
      </c>
      <c r="U99" s="830">
        <v>1818635</v>
      </c>
      <c r="V99" s="830">
        <v>58796</v>
      </c>
      <c r="W99" s="639">
        <v>1858288</v>
      </c>
      <c r="X99" s="639">
        <v>60035</v>
      </c>
      <c r="Y99" s="645">
        <v>1954706</v>
      </c>
      <c r="Z99" s="843">
        <v>63761</v>
      </c>
      <c r="AB99" s="2"/>
      <c r="AC99" s="2"/>
      <c r="AD99" s="2"/>
      <c r="AE99" s="2"/>
    </row>
    <row r="100" spans="1:31" hidden="1">
      <c r="A100" s="1980"/>
      <c r="B100" s="868" t="s">
        <v>105</v>
      </c>
      <c r="C100" s="869"/>
      <c r="D100" s="869"/>
      <c r="E100" s="1549"/>
      <c r="F100" s="1549"/>
      <c r="G100" s="870"/>
      <c r="H100" s="870"/>
      <c r="I100" s="871"/>
      <c r="J100" s="871"/>
      <c r="K100" s="872"/>
      <c r="L100" s="872"/>
      <c r="M100" s="873"/>
      <c r="N100" s="873"/>
      <c r="O100" s="1058"/>
      <c r="P100" s="1058"/>
      <c r="Q100" s="874"/>
      <c r="R100" s="874"/>
      <c r="S100" s="875"/>
      <c r="T100" s="875"/>
      <c r="U100" s="876"/>
      <c r="V100" s="876"/>
      <c r="W100" s="877"/>
      <c r="X100" s="877"/>
      <c r="Y100" s="878"/>
      <c r="Z100" s="895"/>
    </row>
    <row r="101" spans="1:31" hidden="1">
      <c r="A101" s="1980"/>
      <c r="B101" s="839" t="s">
        <v>63</v>
      </c>
      <c r="C101" s="775">
        <v>108.4</v>
      </c>
      <c r="D101" s="775">
        <f>D99/Z61*100</f>
        <v>109.10591966518987</v>
      </c>
      <c r="E101" s="1550">
        <f t="shared" ref="E101:J101" si="49">E99/C99*100</f>
        <v>102.38955058227177</v>
      </c>
      <c r="F101" s="1550">
        <f t="shared" si="49"/>
        <v>100.73869851211437</v>
      </c>
      <c r="G101" s="796">
        <f t="shared" si="49"/>
        <v>98.819189701944737</v>
      </c>
      <c r="H101" s="788">
        <f t="shared" si="49"/>
        <v>97.516063779152788</v>
      </c>
      <c r="I101" s="137">
        <f t="shared" si="49"/>
        <v>95.043790460671403</v>
      </c>
      <c r="J101" s="137">
        <f t="shared" si="49"/>
        <v>95.712455385741748</v>
      </c>
      <c r="K101" s="150">
        <f t="shared" ref="K101:P101" si="50">K99/I99*100</f>
        <v>96.664018620090772</v>
      </c>
      <c r="L101" s="150">
        <f t="shared" si="50"/>
        <v>96.84626539816098</v>
      </c>
      <c r="M101" s="800">
        <f t="shared" si="50"/>
        <v>96.644752945196828</v>
      </c>
      <c r="N101" s="800">
        <f t="shared" si="50"/>
        <v>96.172579477390912</v>
      </c>
      <c r="O101" s="809">
        <f t="shared" si="50"/>
        <v>98.314244482274461</v>
      </c>
      <c r="P101" s="809">
        <f t="shared" si="50"/>
        <v>100.02908667830135</v>
      </c>
      <c r="Q101" s="196">
        <f t="shared" ref="Q101:V101" si="51">Q99/O99*100</f>
        <v>99.301702249016316</v>
      </c>
      <c r="R101" s="196">
        <f t="shared" si="51"/>
        <v>99.791321006448513</v>
      </c>
      <c r="S101" s="821">
        <f t="shared" si="51"/>
        <v>100.69137607503258</v>
      </c>
      <c r="T101" s="821">
        <f t="shared" si="51"/>
        <v>100.54335715877343</v>
      </c>
      <c r="U101" s="827">
        <f t="shared" si="51"/>
        <v>100.33161869201777</v>
      </c>
      <c r="V101" s="827">
        <f t="shared" si="51"/>
        <v>100.23526202734494</v>
      </c>
      <c r="W101" s="615">
        <f>W99/U99*100</f>
        <v>102.18037154239306</v>
      </c>
      <c r="X101" s="615">
        <f>X99/V99*100</f>
        <v>102.10728620994625</v>
      </c>
      <c r="Y101" s="605">
        <f>Y99/W99*100</f>
        <v>105.18853912848816</v>
      </c>
      <c r="Z101" s="405">
        <f>Z99/X99*100</f>
        <v>106.20637961189306</v>
      </c>
    </row>
    <row r="102" spans="1:31" hidden="1">
      <c r="A102" s="1980"/>
      <c r="B102" s="839" t="s">
        <v>76</v>
      </c>
      <c r="C102" s="775">
        <f t="shared" ref="C102:Z102" si="52">C99/C61*100</f>
        <v>125.57983016407846</v>
      </c>
      <c r="D102" s="775">
        <f t="shared" si="52"/>
        <v>128.70311445376529</v>
      </c>
      <c r="E102" s="1550">
        <f t="shared" si="52"/>
        <v>122.25478047900778</v>
      </c>
      <c r="F102" s="1550">
        <f t="shared" si="52"/>
        <v>125.39540435690839</v>
      </c>
      <c r="G102" s="793">
        <f t="shared" si="52"/>
        <v>118.07527859904481</v>
      </c>
      <c r="H102" s="788">
        <f t="shared" si="52"/>
        <v>120.66699795704268</v>
      </c>
      <c r="I102" s="137">
        <f t="shared" si="52"/>
        <v>114.76264069279172</v>
      </c>
      <c r="J102" s="137">
        <f t="shared" si="52"/>
        <v>118.4204566899415</v>
      </c>
      <c r="K102" s="150">
        <f t="shared" si="52"/>
        <v>113.33763016733892</v>
      </c>
      <c r="L102" s="150">
        <f t="shared" si="52"/>
        <v>116.06791573559465</v>
      </c>
      <c r="M102" s="800">
        <f t="shared" si="52"/>
        <v>111.16998764055106</v>
      </c>
      <c r="N102" s="800">
        <f t="shared" si="52"/>
        <v>112.91731066460586</v>
      </c>
      <c r="O102" s="809">
        <f t="shared" si="52"/>
        <v>108.15578697419956</v>
      </c>
      <c r="P102" s="809">
        <f t="shared" si="52"/>
        <v>110.25138137175401</v>
      </c>
      <c r="Q102" s="196">
        <f t="shared" si="52"/>
        <v>106.5826010451167</v>
      </c>
      <c r="R102" s="196">
        <f t="shared" si="52"/>
        <v>107.60448559518979</v>
      </c>
      <c r="S102" s="821">
        <f t="shared" si="52"/>
        <v>105.63754086800436</v>
      </c>
      <c r="T102" s="821">
        <f t="shared" si="52"/>
        <v>107.19271956434342</v>
      </c>
      <c r="U102" s="827">
        <f t="shared" si="52"/>
        <v>104.25878566592542</v>
      </c>
      <c r="V102" s="827">
        <f t="shared" si="52"/>
        <v>105.70447476763209</v>
      </c>
      <c r="W102" s="615">
        <f t="shared" si="52"/>
        <v>102.60452527362949</v>
      </c>
      <c r="X102" s="615">
        <f t="shared" si="52"/>
        <v>103.18660731166531</v>
      </c>
      <c r="Y102" s="605">
        <f t="shared" si="52"/>
        <v>103.27715197497729</v>
      </c>
      <c r="Z102" s="405">
        <f t="shared" si="52"/>
        <v>104.23744053360362</v>
      </c>
    </row>
    <row r="103" spans="1:31" ht="14.25" hidden="1" customHeight="1">
      <c r="A103" s="1980"/>
      <c r="B103" s="857" t="s">
        <v>164</v>
      </c>
      <c r="C103" s="858"/>
      <c r="D103" s="858"/>
      <c r="E103" s="1547"/>
      <c r="F103" s="1547"/>
      <c r="G103" s="859"/>
      <c r="H103" s="859"/>
      <c r="I103" s="860"/>
      <c r="J103" s="860"/>
      <c r="K103" s="861"/>
      <c r="L103" s="861"/>
      <c r="M103" s="862"/>
      <c r="N103" s="862"/>
      <c r="O103" s="1057"/>
      <c r="P103" s="1057"/>
      <c r="Q103" s="863"/>
      <c r="R103" s="863"/>
      <c r="S103" s="864"/>
      <c r="T103" s="864"/>
      <c r="U103" s="865"/>
      <c r="V103" s="865"/>
      <c r="W103" s="866"/>
      <c r="X103" s="866"/>
      <c r="Y103" s="867"/>
      <c r="Z103" s="894"/>
    </row>
    <row r="104" spans="1:31" ht="28.5" hidden="1">
      <c r="A104" s="1980"/>
      <c r="B104" s="839" t="s">
        <v>41</v>
      </c>
      <c r="C104" s="778">
        <v>60425</v>
      </c>
      <c r="D104" s="779">
        <v>1596</v>
      </c>
      <c r="E104" s="1553">
        <v>81956</v>
      </c>
      <c r="F104" s="1553">
        <v>2754</v>
      </c>
      <c r="G104" s="792">
        <v>117898</v>
      </c>
      <c r="H104" s="792">
        <v>2915</v>
      </c>
      <c r="I104" s="131">
        <v>108698</v>
      </c>
      <c r="J104" s="131">
        <v>2508</v>
      </c>
      <c r="K104" s="148">
        <v>89240</v>
      </c>
      <c r="L104" s="148">
        <v>2374</v>
      </c>
      <c r="M104" s="803">
        <v>90845</v>
      </c>
      <c r="N104" s="803">
        <v>2350</v>
      </c>
      <c r="O104" s="812">
        <v>90355</v>
      </c>
      <c r="P104" s="812">
        <v>2322</v>
      </c>
      <c r="Q104" s="816">
        <v>87899</v>
      </c>
      <c r="R104" s="816">
        <v>2192</v>
      </c>
      <c r="S104" s="823">
        <v>99033</v>
      </c>
      <c r="T104" s="823">
        <v>2361</v>
      </c>
      <c r="U104" s="833">
        <v>88812</v>
      </c>
      <c r="V104" s="830">
        <v>2234</v>
      </c>
      <c r="W104" s="639">
        <v>61270</v>
      </c>
      <c r="X104" s="639">
        <v>1181</v>
      </c>
      <c r="Y104" s="645">
        <v>44800</v>
      </c>
      <c r="Z104" s="407">
        <v>876</v>
      </c>
    </row>
    <row r="105" spans="1:31" hidden="1">
      <c r="A105" s="1980"/>
      <c r="B105" s="868" t="s">
        <v>73</v>
      </c>
      <c r="C105" s="869"/>
      <c r="D105" s="869"/>
      <c r="E105" s="1549"/>
      <c r="F105" s="1549"/>
      <c r="G105" s="870"/>
      <c r="H105" s="870"/>
      <c r="I105" s="871"/>
      <c r="J105" s="871"/>
      <c r="K105" s="872"/>
      <c r="L105" s="872"/>
      <c r="M105" s="873"/>
      <c r="N105" s="873"/>
      <c r="O105" s="1058"/>
      <c r="P105" s="1058"/>
      <c r="Q105" s="874"/>
      <c r="R105" s="874"/>
      <c r="S105" s="875"/>
      <c r="T105" s="875"/>
      <c r="U105" s="876"/>
      <c r="V105" s="876"/>
      <c r="W105" s="877"/>
      <c r="X105" s="877"/>
      <c r="Y105" s="878"/>
      <c r="Z105" s="895"/>
    </row>
    <row r="106" spans="1:31" hidden="1">
      <c r="A106" s="1980"/>
      <c r="B106" s="839" t="s">
        <v>63</v>
      </c>
      <c r="C106" s="774">
        <f>C104/Y66*100</f>
        <v>145.89772068765694</v>
      </c>
      <c r="D106" s="774">
        <f>D104/Z66*100</f>
        <v>167.64705882352942</v>
      </c>
      <c r="E106" s="1550">
        <f t="shared" ref="E106:J106" si="53">E104/C104*100</f>
        <v>135.632602399669</v>
      </c>
      <c r="F106" s="1550">
        <f t="shared" si="53"/>
        <v>172.55639097744361</v>
      </c>
      <c r="G106" s="788">
        <f t="shared" si="53"/>
        <v>143.85523939674948</v>
      </c>
      <c r="H106" s="788">
        <f t="shared" si="53"/>
        <v>105.84604212055193</v>
      </c>
      <c r="I106" s="137">
        <f t="shared" si="53"/>
        <v>92.196644557159573</v>
      </c>
      <c r="J106" s="137">
        <f t="shared" si="53"/>
        <v>86.037735849056602</v>
      </c>
      <c r="K106" s="150">
        <f t="shared" ref="K106:P106" si="54">K104/I104*100</f>
        <v>82.099026661024126</v>
      </c>
      <c r="L106" s="150">
        <f t="shared" si="54"/>
        <v>94.657097288676241</v>
      </c>
      <c r="M106" s="800">
        <f t="shared" si="54"/>
        <v>101.79852084267145</v>
      </c>
      <c r="N106" s="800">
        <f t="shared" si="54"/>
        <v>98.989048020219045</v>
      </c>
      <c r="O106" s="809">
        <f t="shared" si="54"/>
        <v>99.460619736914524</v>
      </c>
      <c r="P106" s="809">
        <f t="shared" si="54"/>
        <v>98.808510638297875</v>
      </c>
      <c r="Q106" s="196">
        <f t="shared" ref="Q106:V106" si="55">Q104/O104*100</f>
        <v>97.281832770737637</v>
      </c>
      <c r="R106" s="196">
        <f t="shared" si="55"/>
        <v>94.401378122308358</v>
      </c>
      <c r="S106" s="821">
        <f t="shared" si="55"/>
        <v>112.6668107714536</v>
      </c>
      <c r="T106" s="821">
        <f t="shared" si="55"/>
        <v>107.70985401459853</v>
      </c>
      <c r="U106" s="827">
        <f t="shared" si="55"/>
        <v>89.6791978431432</v>
      </c>
      <c r="V106" s="827">
        <f t="shared" si="55"/>
        <v>94.620923337568826</v>
      </c>
      <c r="W106" s="615">
        <f>W104/U104*100</f>
        <v>68.98842498761428</v>
      </c>
      <c r="X106" s="615">
        <f>X104/V104*100</f>
        <v>52.86481647269472</v>
      </c>
      <c r="Y106" s="605">
        <f>Y104/W104*100</f>
        <v>73.118981557042588</v>
      </c>
      <c r="Z106" s="405">
        <f>Z104/X104*100</f>
        <v>74.174428450465712</v>
      </c>
    </row>
    <row r="107" spans="1:31" hidden="1">
      <c r="A107" s="1980"/>
      <c r="B107" s="839" t="s">
        <v>76</v>
      </c>
      <c r="C107" s="774">
        <f t="shared" ref="C107:Z107" si="56">C104/C66*100</f>
        <v>89.411225048460366</v>
      </c>
      <c r="D107" s="774">
        <f t="shared" si="56"/>
        <v>96.435045317220542</v>
      </c>
      <c r="E107" s="1548">
        <f t="shared" si="56"/>
        <v>126.24347263512993</v>
      </c>
      <c r="F107" s="1548">
        <f t="shared" si="56"/>
        <v>124.10995944118972</v>
      </c>
      <c r="G107" s="787">
        <f t="shared" si="56"/>
        <v>125.15976984649355</v>
      </c>
      <c r="H107" s="787">
        <f t="shared" si="56"/>
        <v>111.77147239263803</v>
      </c>
      <c r="I107" s="797">
        <f t="shared" si="56"/>
        <v>116.03984072251343</v>
      </c>
      <c r="J107" s="797">
        <f t="shared" si="56"/>
        <v>129.94818652849739</v>
      </c>
      <c r="K107" s="783">
        <f t="shared" si="56"/>
        <v>105.02035916868688</v>
      </c>
      <c r="L107" s="783">
        <f t="shared" si="56"/>
        <v>139.56496178718402</v>
      </c>
      <c r="M107" s="799">
        <f t="shared" si="56"/>
        <v>115.16131076884071</v>
      </c>
      <c r="N107" s="799">
        <f t="shared" si="56"/>
        <v>119.04761904761905</v>
      </c>
      <c r="O107" s="808">
        <f t="shared" si="56"/>
        <v>113.28360080240722</v>
      </c>
      <c r="P107" s="808">
        <f t="shared" si="56"/>
        <v>120.74882995319814</v>
      </c>
      <c r="Q107" s="814">
        <f t="shared" si="56"/>
        <v>111.41404923061322</v>
      </c>
      <c r="R107" s="814">
        <f t="shared" si="56"/>
        <v>110.53958648512354</v>
      </c>
      <c r="S107" s="820">
        <f t="shared" si="56"/>
        <v>112.70142935178443</v>
      </c>
      <c r="T107" s="820">
        <f t="shared" si="56"/>
        <v>89.567526555386948</v>
      </c>
      <c r="U107" s="826">
        <f t="shared" si="56"/>
        <v>117.35200845665963</v>
      </c>
      <c r="V107" s="826">
        <f t="shared" si="56"/>
        <v>110.2665350444225</v>
      </c>
      <c r="W107" s="614">
        <f t="shared" si="56"/>
        <v>111.83105789588961</v>
      </c>
      <c r="X107" s="614">
        <f t="shared" si="56"/>
        <v>88.530734632683661</v>
      </c>
      <c r="Y107" s="604">
        <f t="shared" si="56"/>
        <v>108.17075526366622</v>
      </c>
      <c r="Z107" s="720">
        <f t="shared" si="56"/>
        <v>92.016806722689068</v>
      </c>
      <c r="AE107" s="2"/>
    </row>
    <row r="108" spans="1:31" ht="15" hidden="1" customHeight="1">
      <c r="A108" s="1980"/>
      <c r="B108" s="857" t="s">
        <v>37</v>
      </c>
      <c r="C108" s="858"/>
      <c r="D108" s="858"/>
      <c r="E108" s="1547"/>
      <c r="F108" s="1547"/>
      <c r="G108" s="859"/>
      <c r="H108" s="859"/>
      <c r="I108" s="860"/>
      <c r="J108" s="860"/>
      <c r="K108" s="861"/>
      <c r="L108" s="861"/>
      <c r="M108" s="862"/>
      <c r="N108" s="862"/>
      <c r="O108" s="1057"/>
      <c r="P108" s="1057"/>
      <c r="Q108" s="863"/>
      <c r="R108" s="863"/>
      <c r="S108" s="864"/>
      <c r="T108" s="864"/>
      <c r="U108" s="865"/>
      <c r="V108" s="865"/>
      <c r="W108" s="866"/>
      <c r="X108" s="866"/>
      <c r="Y108" s="867"/>
      <c r="Z108" s="894"/>
    </row>
    <row r="109" spans="1:31" ht="16.5" hidden="1" customHeight="1">
      <c r="A109" s="1980"/>
      <c r="B109" s="839" t="s">
        <v>39</v>
      </c>
      <c r="C109" s="778">
        <v>32366</v>
      </c>
      <c r="D109" s="779">
        <v>1136</v>
      </c>
      <c r="E109" s="1553">
        <v>52647</v>
      </c>
      <c r="F109" s="1553">
        <v>2194</v>
      </c>
      <c r="G109" s="792">
        <v>78158</v>
      </c>
      <c r="H109" s="792">
        <v>2095</v>
      </c>
      <c r="I109" s="131">
        <v>68712</v>
      </c>
      <c r="J109" s="131">
        <v>1645</v>
      </c>
      <c r="K109" s="148">
        <v>50420</v>
      </c>
      <c r="L109" s="148">
        <v>1562</v>
      </c>
      <c r="M109" s="803">
        <v>51016</v>
      </c>
      <c r="N109" s="803">
        <v>1559</v>
      </c>
      <c r="O109" s="812">
        <v>44025</v>
      </c>
      <c r="P109" s="812">
        <v>1344</v>
      </c>
      <c r="Q109" s="194">
        <v>39756</v>
      </c>
      <c r="R109" s="194">
        <v>1200</v>
      </c>
      <c r="S109" s="823">
        <v>49950</v>
      </c>
      <c r="T109" s="823">
        <v>1561</v>
      </c>
      <c r="U109" s="830">
        <v>42606</v>
      </c>
      <c r="V109" s="830">
        <v>1386</v>
      </c>
      <c r="W109" s="639">
        <v>23647</v>
      </c>
      <c r="X109" s="639">
        <v>663</v>
      </c>
      <c r="Y109" s="645">
        <v>13544</v>
      </c>
      <c r="Z109" s="842">
        <v>441</v>
      </c>
    </row>
    <row r="110" spans="1:31" hidden="1">
      <c r="A110" s="1980"/>
      <c r="B110" s="868" t="s">
        <v>73</v>
      </c>
      <c r="C110" s="869"/>
      <c r="D110" s="869"/>
      <c r="E110" s="1549"/>
      <c r="F110" s="1549"/>
      <c r="G110" s="870"/>
      <c r="H110" s="870"/>
      <c r="I110" s="871"/>
      <c r="J110" s="871"/>
      <c r="K110" s="872"/>
      <c r="L110" s="872"/>
      <c r="M110" s="873"/>
      <c r="N110" s="873"/>
      <c r="O110" s="1058"/>
      <c r="P110" s="1058"/>
      <c r="Q110" s="874"/>
      <c r="R110" s="874"/>
      <c r="S110" s="875"/>
      <c r="T110" s="875"/>
      <c r="U110" s="876"/>
      <c r="V110" s="876"/>
      <c r="W110" s="877"/>
      <c r="X110" s="877"/>
      <c r="Y110" s="878"/>
      <c r="Z110" s="895"/>
    </row>
    <row r="111" spans="1:31" ht="16.5" hidden="1" customHeight="1">
      <c r="A111" s="1980"/>
      <c r="B111" s="839" t="s">
        <v>63</v>
      </c>
      <c r="C111" s="775">
        <f>C109/Y71*100</f>
        <v>178.36437782431389</v>
      </c>
      <c r="D111" s="775">
        <f>D109/Z71*100</f>
        <v>232.31083844580778</v>
      </c>
      <c r="E111" s="1550">
        <f t="shared" ref="E111:K111" si="57">E109/C109*100</f>
        <v>162.66143483902863</v>
      </c>
      <c r="F111" s="1550">
        <f t="shared" si="57"/>
        <v>193.13380281690141</v>
      </c>
      <c r="G111" s="793">
        <f t="shared" si="57"/>
        <v>148.45670218625941</v>
      </c>
      <c r="H111" s="788">
        <f t="shared" si="57"/>
        <v>95.487693710118506</v>
      </c>
      <c r="I111" s="137">
        <f t="shared" si="57"/>
        <v>87.91422503134676</v>
      </c>
      <c r="J111" s="137">
        <f t="shared" si="57"/>
        <v>78.520286396181376</v>
      </c>
      <c r="K111" s="150">
        <f t="shared" si="57"/>
        <v>73.378740249155896</v>
      </c>
      <c r="L111" s="150">
        <f t="shared" ref="L111:R111" si="58">(L109/J109)*100</f>
        <v>94.954407294832833</v>
      </c>
      <c r="M111" s="800">
        <f t="shared" si="58"/>
        <v>101.18207060690203</v>
      </c>
      <c r="N111" s="800">
        <f t="shared" si="58"/>
        <v>99.807938540332913</v>
      </c>
      <c r="O111" s="809">
        <f t="shared" si="58"/>
        <v>86.296456013799599</v>
      </c>
      <c r="P111" s="809">
        <f t="shared" si="58"/>
        <v>86.209108402822324</v>
      </c>
      <c r="Q111" s="196">
        <f t="shared" si="58"/>
        <v>90.30323679727428</v>
      </c>
      <c r="R111" s="196">
        <f t="shared" si="58"/>
        <v>89.285714285714292</v>
      </c>
      <c r="S111" s="821">
        <f t="shared" ref="S111:X111" si="59">(S109/Q109)*100</f>
        <v>125.64141261696349</v>
      </c>
      <c r="T111" s="821">
        <f t="shared" si="59"/>
        <v>130.08333333333331</v>
      </c>
      <c r="U111" s="827">
        <f t="shared" si="59"/>
        <v>85.297297297297291</v>
      </c>
      <c r="V111" s="827">
        <f t="shared" si="59"/>
        <v>88.789237668161434</v>
      </c>
      <c r="W111" s="615">
        <f t="shared" si="59"/>
        <v>55.501572548467351</v>
      </c>
      <c r="X111" s="615">
        <f t="shared" si="59"/>
        <v>47.83549783549784</v>
      </c>
      <c r="Y111" s="605">
        <f>(Y109/W109)*100</f>
        <v>57.275764367573053</v>
      </c>
      <c r="Z111" s="405">
        <f>(Z109/X109)*100</f>
        <v>66.515837104072389</v>
      </c>
    </row>
    <row r="112" spans="1:31" hidden="1">
      <c r="A112" s="1980"/>
      <c r="B112" s="839" t="s">
        <v>76</v>
      </c>
      <c r="C112" s="775">
        <f>C109/C71*100</f>
        <v>102.60263116183231</v>
      </c>
      <c r="D112" s="775">
        <f>D109/D71*100</f>
        <v>107.77988614800759</v>
      </c>
      <c r="E112" s="1550">
        <f>E109/E71*100</f>
        <v>155.24593064401981</v>
      </c>
      <c r="F112" s="1550">
        <f>F109/F71*100</f>
        <v>123.81489841986455</v>
      </c>
      <c r="G112" s="793">
        <v>132.6</v>
      </c>
      <c r="H112" s="788">
        <f t="shared" ref="H112:Z112" si="60">H109/H71*100</f>
        <v>112.39270386266094</v>
      </c>
      <c r="I112" s="137">
        <f t="shared" si="60"/>
        <v>122.30904786486055</v>
      </c>
      <c r="J112" s="137">
        <f t="shared" si="60"/>
        <v>128.8175411119812</v>
      </c>
      <c r="K112" s="150">
        <f t="shared" si="60"/>
        <v>109.37330527777176</v>
      </c>
      <c r="L112" s="150">
        <f t="shared" si="60"/>
        <v>139.71377459749553</v>
      </c>
      <c r="M112" s="800">
        <f t="shared" si="60"/>
        <v>118.72745467662733</v>
      </c>
      <c r="N112" s="800">
        <f t="shared" si="60"/>
        <v>116.16989567809239</v>
      </c>
      <c r="O112" s="809">
        <f t="shared" si="60"/>
        <v>112.60166760448105</v>
      </c>
      <c r="P112" s="809">
        <f t="shared" si="60"/>
        <v>114.48040885860307</v>
      </c>
      <c r="Q112" s="196">
        <f t="shared" si="60"/>
        <v>101.97768372450942</v>
      </c>
      <c r="R112" s="196">
        <f t="shared" si="60"/>
        <v>100.33444816053512</v>
      </c>
      <c r="S112" s="821">
        <f t="shared" si="60"/>
        <v>110.30386008303152</v>
      </c>
      <c r="T112" s="821">
        <f t="shared" si="60"/>
        <v>85.863586358635871</v>
      </c>
      <c r="U112" s="827">
        <f t="shared" si="60"/>
        <v>103.52821110949118</v>
      </c>
      <c r="V112" s="827">
        <f t="shared" si="60"/>
        <v>97.536945812807886</v>
      </c>
      <c r="W112" s="615">
        <f t="shared" si="60"/>
        <v>89.500775897959954</v>
      </c>
      <c r="X112" s="615">
        <f t="shared" si="60"/>
        <v>79.6875</v>
      </c>
      <c r="Y112" s="605">
        <f t="shared" si="60"/>
        <v>74.639038906646093</v>
      </c>
      <c r="Z112" s="405">
        <f t="shared" si="60"/>
        <v>90.184049079754601</v>
      </c>
    </row>
    <row r="113" spans="1:31" ht="14.25" hidden="1" customHeight="1">
      <c r="A113" s="1980"/>
      <c r="B113" s="857" t="s">
        <v>118</v>
      </c>
      <c r="C113" s="858"/>
      <c r="D113" s="858"/>
      <c r="E113" s="1547"/>
      <c r="F113" s="1547"/>
      <c r="G113" s="859"/>
      <c r="H113" s="859"/>
      <c r="I113" s="860"/>
      <c r="J113" s="860"/>
      <c r="K113" s="861"/>
      <c r="L113" s="861"/>
      <c r="M113" s="862"/>
      <c r="N113" s="862"/>
      <c r="O113" s="1057"/>
      <c r="P113" s="1057"/>
      <c r="Q113" s="863"/>
      <c r="R113" s="863"/>
      <c r="S113" s="864"/>
      <c r="T113" s="864"/>
      <c r="U113" s="865"/>
      <c r="V113" s="865"/>
      <c r="W113" s="866"/>
      <c r="X113" s="866"/>
      <c r="Y113" s="867"/>
      <c r="Z113" s="894"/>
    </row>
    <row r="114" spans="1:31" hidden="1">
      <c r="A114" s="1980"/>
      <c r="B114" s="839" t="s">
        <v>119</v>
      </c>
      <c r="C114" s="778">
        <v>24</v>
      </c>
      <c r="D114" s="781">
        <v>22</v>
      </c>
      <c r="E114" s="1554">
        <v>18</v>
      </c>
      <c r="F114" s="1554">
        <v>22</v>
      </c>
      <c r="G114" s="795">
        <v>13</v>
      </c>
      <c r="H114" s="790">
        <v>22</v>
      </c>
      <c r="I114" s="798">
        <v>12</v>
      </c>
      <c r="J114" s="798">
        <v>25</v>
      </c>
      <c r="K114" s="785">
        <v>14</v>
      </c>
      <c r="L114" s="247">
        <v>26</v>
      </c>
      <c r="M114" s="806">
        <v>13</v>
      </c>
      <c r="N114" s="807">
        <v>24</v>
      </c>
      <c r="O114" s="813">
        <v>13</v>
      </c>
      <c r="P114" s="813">
        <v>13</v>
      </c>
      <c r="Q114" s="819">
        <v>13</v>
      </c>
      <c r="R114" s="819">
        <v>13</v>
      </c>
      <c r="S114" s="825">
        <v>12</v>
      </c>
      <c r="T114" s="825">
        <v>18</v>
      </c>
      <c r="U114" s="832">
        <v>13</v>
      </c>
      <c r="V114" s="829">
        <v>20</v>
      </c>
      <c r="W114" s="835">
        <v>18</v>
      </c>
      <c r="X114" s="835">
        <v>36</v>
      </c>
      <c r="Y114" s="837">
        <v>24</v>
      </c>
      <c r="Z114" s="842">
        <v>49</v>
      </c>
    </row>
    <row r="115" spans="1:31" hidden="1">
      <c r="A115" s="1980"/>
      <c r="B115" s="881" t="s">
        <v>73</v>
      </c>
      <c r="C115" s="882"/>
      <c r="D115" s="882"/>
      <c r="E115" s="1556"/>
      <c r="F115" s="1556"/>
      <c r="G115" s="883"/>
      <c r="H115" s="883"/>
      <c r="I115" s="884"/>
      <c r="J115" s="884"/>
      <c r="K115" s="885"/>
      <c r="L115" s="885"/>
      <c r="M115" s="886"/>
      <c r="N115" s="886"/>
      <c r="O115" s="1059"/>
      <c r="P115" s="1059"/>
      <c r="Q115" s="887"/>
      <c r="R115" s="887"/>
      <c r="S115" s="888"/>
      <c r="T115" s="888"/>
      <c r="U115" s="889"/>
      <c r="V115" s="889"/>
      <c r="W115" s="890"/>
      <c r="X115" s="890"/>
      <c r="Y115" s="891"/>
      <c r="Z115" s="410"/>
    </row>
    <row r="116" spans="1:31" hidden="1">
      <c r="A116" s="1980"/>
      <c r="B116" s="839" t="s">
        <v>63</v>
      </c>
      <c r="C116" s="775">
        <f>C114/Y76*100</f>
        <v>88.888888888888886</v>
      </c>
      <c r="D116" s="775">
        <f>D114/Z76*100</f>
        <v>37.288135593220339</v>
      </c>
      <c r="E116" s="1550">
        <f t="shared" ref="E116:N116" si="61">E114/C114*100</f>
        <v>75</v>
      </c>
      <c r="F116" s="1550">
        <f t="shared" si="61"/>
        <v>100</v>
      </c>
      <c r="G116" s="793">
        <f t="shared" si="61"/>
        <v>72.222222222222214</v>
      </c>
      <c r="H116" s="793">
        <f t="shared" si="61"/>
        <v>100</v>
      </c>
      <c r="I116" s="134">
        <f t="shared" si="61"/>
        <v>92.307692307692307</v>
      </c>
      <c r="J116" s="134">
        <f t="shared" si="61"/>
        <v>113.63636363636364</v>
      </c>
      <c r="K116" s="150">
        <f t="shared" si="61"/>
        <v>116.66666666666667</v>
      </c>
      <c r="L116" s="150">
        <f t="shared" si="61"/>
        <v>104</v>
      </c>
      <c r="M116" s="800">
        <f t="shared" si="61"/>
        <v>92.857142857142861</v>
      </c>
      <c r="N116" s="800">
        <f t="shared" si="61"/>
        <v>92.307692307692307</v>
      </c>
      <c r="O116" s="809">
        <f t="shared" ref="O116:T116" si="62">O114/M114*100</f>
        <v>100</v>
      </c>
      <c r="P116" s="809">
        <f t="shared" si="62"/>
        <v>54.166666666666664</v>
      </c>
      <c r="Q116" s="196">
        <f t="shared" si="62"/>
        <v>100</v>
      </c>
      <c r="R116" s="196">
        <f t="shared" si="62"/>
        <v>100</v>
      </c>
      <c r="S116" s="821">
        <f t="shared" si="62"/>
        <v>92.307692307692307</v>
      </c>
      <c r="T116" s="821">
        <f t="shared" si="62"/>
        <v>138.46153846153845</v>
      </c>
      <c r="U116" s="827">
        <f t="shared" ref="U116:Z116" si="63">U114/S114*100</f>
        <v>108.33333333333333</v>
      </c>
      <c r="V116" s="827">
        <f t="shared" si="63"/>
        <v>111.11111111111111</v>
      </c>
      <c r="W116" s="615">
        <f t="shared" si="63"/>
        <v>138.46153846153845</v>
      </c>
      <c r="X116" s="615">
        <f t="shared" si="63"/>
        <v>180</v>
      </c>
      <c r="Y116" s="605">
        <f t="shared" si="63"/>
        <v>133.33333333333331</v>
      </c>
      <c r="Z116" s="405">
        <f t="shared" si="63"/>
        <v>136.11111111111111</v>
      </c>
    </row>
    <row r="117" spans="1:31" hidden="1">
      <c r="A117" s="1980"/>
      <c r="B117" s="839" t="s">
        <v>76</v>
      </c>
      <c r="C117" s="775">
        <f t="shared" ref="C117:Z117" si="64">C114/C76*100</f>
        <v>150</v>
      </c>
      <c r="D117" s="775">
        <f t="shared" si="64"/>
        <v>88</v>
      </c>
      <c r="E117" s="1550">
        <f t="shared" si="64"/>
        <v>105.88235294117648</v>
      </c>
      <c r="F117" s="1550">
        <f t="shared" si="64"/>
        <v>110.00000000000001</v>
      </c>
      <c r="G117" s="793">
        <f t="shared" si="64"/>
        <v>100</v>
      </c>
      <c r="H117" s="788">
        <f t="shared" si="64"/>
        <v>110.00000000000001</v>
      </c>
      <c r="I117" s="137">
        <f t="shared" si="64"/>
        <v>100</v>
      </c>
      <c r="J117" s="137">
        <f t="shared" si="64"/>
        <v>92.592592592592595</v>
      </c>
      <c r="K117" s="150">
        <f t="shared" si="64"/>
        <v>107.69230769230769</v>
      </c>
      <c r="L117" s="150">
        <f t="shared" si="64"/>
        <v>89.65517241379311</v>
      </c>
      <c r="M117" s="800">
        <f t="shared" si="64"/>
        <v>92.857142857142861</v>
      </c>
      <c r="N117" s="800">
        <f t="shared" si="64"/>
        <v>96</v>
      </c>
      <c r="O117" s="809">
        <f t="shared" si="64"/>
        <v>92.857142857142861</v>
      </c>
      <c r="P117" s="809">
        <f t="shared" si="64"/>
        <v>50</v>
      </c>
      <c r="Q117" s="196">
        <f t="shared" si="64"/>
        <v>92.857142857142861</v>
      </c>
      <c r="R117" s="196">
        <f t="shared" si="64"/>
        <v>50</v>
      </c>
      <c r="S117" s="821">
        <f t="shared" si="64"/>
        <v>92.307692307692307</v>
      </c>
      <c r="T117" s="821">
        <f t="shared" si="64"/>
        <v>90</v>
      </c>
      <c r="U117" s="827">
        <f t="shared" si="64"/>
        <v>92.857142857142861</v>
      </c>
      <c r="V117" s="827">
        <f t="shared" si="64"/>
        <v>76.923076923076934</v>
      </c>
      <c r="W117" s="615">
        <f t="shared" si="64"/>
        <v>90</v>
      </c>
      <c r="X117" s="615">
        <f t="shared" si="64"/>
        <v>87.804878048780495</v>
      </c>
      <c r="Y117" s="605">
        <f t="shared" si="64"/>
        <v>88.888888888888886</v>
      </c>
      <c r="Z117" s="405">
        <f t="shared" si="64"/>
        <v>83.050847457627114</v>
      </c>
    </row>
    <row r="118" spans="1:31" s="838" customFormat="1" ht="5.25" hidden="1" customHeight="1" thickBot="1">
      <c r="A118" s="896"/>
      <c r="B118" s="898"/>
      <c r="C118" s="899"/>
      <c r="D118" s="898"/>
      <c r="E118" s="898"/>
      <c r="F118" s="898"/>
      <c r="G118" s="898"/>
      <c r="H118" s="898"/>
      <c r="I118" s="898"/>
      <c r="J118" s="898"/>
      <c r="K118" s="898"/>
      <c r="L118" s="898"/>
      <c r="M118" s="898"/>
      <c r="N118" s="898"/>
      <c r="O118" s="898"/>
      <c r="P118" s="898"/>
      <c r="Q118" s="898"/>
      <c r="R118" s="898"/>
      <c r="S118" s="898"/>
      <c r="T118" s="898"/>
      <c r="U118" s="898"/>
      <c r="V118" s="898"/>
      <c r="W118" s="898"/>
      <c r="X118" s="898"/>
      <c r="Y118" s="898"/>
      <c r="Z118" s="900"/>
    </row>
    <row r="119" spans="1:31" ht="30" hidden="1">
      <c r="A119" s="1978" t="s">
        <v>213</v>
      </c>
      <c r="B119" s="1119" t="s">
        <v>44</v>
      </c>
      <c r="C119" s="902"/>
      <c r="D119" s="902"/>
      <c r="E119" s="1542"/>
      <c r="F119" s="1542"/>
      <c r="G119" s="903"/>
      <c r="H119" s="903"/>
      <c r="I119" s="904"/>
      <c r="J119" s="904"/>
      <c r="K119" s="905"/>
      <c r="L119" s="905"/>
      <c r="M119" s="906"/>
      <c r="N119" s="906"/>
      <c r="O119" s="1060"/>
      <c r="P119" s="1060"/>
      <c r="Q119" s="907"/>
      <c r="R119" s="907"/>
      <c r="S119" s="908"/>
      <c r="T119" s="908"/>
      <c r="U119" s="909"/>
      <c r="V119" s="831"/>
      <c r="W119" s="910"/>
      <c r="X119" s="910"/>
      <c r="Y119" s="911"/>
      <c r="Z119" s="912"/>
    </row>
    <row r="120" spans="1:31" hidden="1">
      <c r="A120" s="1978"/>
      <c r="B120" s="913" t="s">
        <v>38</v>
      </c>
      <c r="C120" s="778">
        <v>5501</v>
      </c>
      <c r="D120" s="779">
        <v>97431</v>
      </c>
      <c r="E120" s="1540">
        <v>5513</v>
      </c>
      <c r="F120" s="1540">
        <v>97284</v>
      </c>
      <c r="G120" s="792">
        <v>5509</v>
      </c>
      <c r="H120" s="792">
        <v>97575</v>
      </c>
      <c r="I120" s="131">
        <v>5514</v>
      </c>
      <c r="J120" s="131">
        <v>98690</v>
      </c>
      <c r="K120" s="148">
        <v>5514</v>
      </c>
      <c r="L120" s="148">
        <v>98554</v>
      </c>
      <c r="M120" s="803">
        <v>5526.5</v>
      </c>
      <c r="N120" s="803">
        <v>98757</v>
      </c>
      <c r="O120" s="1061">
        <v>5528</v>
      </c>
      <c r="P120" s="1061">
        <v>98747</v>
      </c>
      <c r="Q120" s="194">
        <v>5520</v>
      </c>
      <c r="R120" s="194">
        <v>98534</v>
      </c>
      <c r="S120" s="824">
        <v>5515</v>
      </c>
      <c r="T120" s="824">
        <v>98758</v>
      </c>
      <c r="U120" s="831">
        <v>5512</v>
      </c>
      <c r="V120" s="831">
        <v>98778</v>
      </c>
      <c r="W120" s="834">
        <v>5515</v>
      </c>
      <c r="X120" s="834">
        <v>98390</v>
      </c>
      <c r="Y120" s="836">
        <v>5503</v>
      </c>
      <c r="Z120" s="844">
        <v>97885</v>
      </c>
    </row>
    <row r="121" spans="1:31" hidden="1">
      <c r="A121" s="1978"/>
      <c r="B121" s="914" t="s">
        <v>73</v>
      </c>
      <c r="C121" s="869"/>
      <c r="D121" s="869"/>
      <c r="E121" s="1539"/>
      <c r="F121" s="1539"/>
      <c r="G121" s="870"/>
      <c r="H121" s="870"/>
      <c r="I121" s="871"/>
      <c r="J121" s="871"/>
      <c r="K121" s="872"/>
      <c r="L121" s="872"/>
      <c r="M121" s="873"/>
      <c r="N121" s="873"/>
      <c r="O121" s="1058"/>
      <c r="P121" s="1058"/>
      <c r="Q121" s="874"/>
      <c r="R121" s="874"/>
      <c r="S121" s="875"/>
      <c r="T121" s="875"/>
      <c r="U121" s="876"/>
      <c r="V121" s="876"/>
      <c r="W121" s="877"/>
      <c r="X121" s="877"/>
      <c r="Y121" s="878"/>
      <c r="Z121" s="895"/>
    </row>
    <row r="122" spans="1:31" hidden="1">
      <c r="A122" s="1978"/>
      <c r="B122" s="913" t="s">
        <v>63</v>
      </c>
      <c r="C122" s="775">
        <f>C120/Y82*100</f>
        <v>102.26807956869305</v>
      </c>
      <c r="D122" s="775">
        <f>D120/Z82*100</f>
        <v>101.05692237480812</v>
      </c>
      <c r="E122" s="599">
        <f t="shared" ref="E122:J122" si="65">E120/C120*100</f>
        <v>100.21814215597165</v>
      </c>
      <c r="F122" s="599">
        <f t="shared" si="65"/>
        <v>99.849123995442937</v>
      </c>
      <c r="G122" s="788">
        <f t="shared" si="65"/>
        <v>99.927444222746232</v>
      </c>
      <c r="H122" s="788">
        <f t="shared" si="65"/>
        <v>100.29912421364253</v>
      </c>
      <c r="I122" s="137">
        <f t="shared" si="65"/>
        <v>100.09076057360681</v>
      </c>
      <c r="J122" s="137">
        <f t="shared" si="65"/>
        <v>101.14271073533179</v>
      </c>
      <c r="K122" s="150">
        <f>K120/I120*100</f>
        <v>100</v>
      </c>
      <c r="L122" s="150">
        <f>L120/J120*100</f>
        <v>99.862194751241262</v>
      </c>
      <c r="M122" s="800">
        <v>100.2</v>
      </c>
      <c r="N122" s="800">
        <v>100.2</v>
      </c>
      <c r="O122" s="809">
        <f t="shared" ref="O122:V122" si="66">O120/M120*100</f>
        <v>100.02714195241111</v>
      </c>
      <c r="P122" s="809">
        <f t="shared" si="66"/>
        <v>99.989874135504323</v>
      </c>
      <c r="Q122" s="196">
        <f t="shared" si="66"/>
        <v>99.855282199710558</v>
      </c>
      <c r="R122" s="196">
        <f t="shared" si="66"/>
        <v>99.784297244473251</v>
      </c>
      <c r="S122" s="821">
        <f t="shared" si="66"/>
        <v>99.909420289855078</v>
      </c>
      <c r="T122" s="821">
        <f t="shared" si="66"/>
        <v>100.22733269734306</v>
      </c>
      <c r="U122" s="827">
        <f t="shared" si="66"/>
        <v>99.945602901178603</v>
      </c>
      <c r="V122" s="827">
        <f t="shared" si="66"/>
        <v>100.02025152392717</v>
      </c>
      <c r="W122" s="615">
        <f>W120/U120*100</f>
        <v>100.0544267053701</v>
      </c>
      <c r="X122" s="615">
        <f>X120/V120*100</f>
        <v>99.607199983802062</v>
      </c>
      <c r="Y122" s="605">
        <f>Y120/W120*100</f>
        <v>99.782411604714412</v>
      </c>
      <c r="Z122" s="405">
        <f>Z120/X120*100</f>
        <v>99.486736456957004</v>
      </c>
      <c r="AB122" s="2"/>
      <c r="AC122" s="2"/>
      <c r="AD122" s="2"/>
      <c r="AE122" s="2"/>
    </row>
    <row r="123" spans="1:31" ht="15" hidden="1" thickBot="1">
      <c r="A123" s="1978"/>
      <c r="B123" s="915" t="s">
        <v>76</v>
      </c>
      <c r="C123" s="916">
        <f t="shared" ref="C123:I123" si="67">C120/C82*100</f>
        <v>103.7728730428221</v>
      </c>
      <c r="D123" s="916">
        <f t="shared" si="67"/>
        <v>101.45046752327205</v>
      </c>
      <c r="E123" s="1543">
        <f t="shared" si="67"/>
        <v>104.15643302474966</v>
      </c>
      <c r="F123" s="1543">
        <f t="shared" si="67"/>
        <v>101.66792074241285</v>
      </c>
      <c r="G123" s="929">
        <f t="shared" si="67"/>
        <v>104.06120136003022</v>
      </c>
      <c r="H123" s="929">
        <f t="shared" si="67"/>
        <v>101.58665708842179</v>
      </c>
      <c r="I123" s="224">
        <f t="shared" si="67"/>
        <v>103.88093443858327</v>
      </c>
      <c r="J123" s="224">
        <f>J120/J82*100</f>
        <v>101.99884244904709</v>
      </c>
      <c r="K123" s="216">
        <f>K120/K82*100</f>
        <v>103.64661654135338</v>
      </c>
      <c r="L123" s="216">
        <f>L120/L82*100</f>
        <v>101.39196098805567</v>
      </c>
      <c r="M123" s="849">
        <v>103.6</v>
      </c>
      <c r="N123" s="849">
        <v>101.3</v>
      </c>
      <c r="O123" s="850">
        <f t="shared" ref="O123:V123" si="68">O120/O82*100</f>
        <v>103.32710280373831</v>
      </c>
      <c r="P123" s="850">
        <f t="shared" si="68"/>
        <v>101.01788198706932</v>
      </c>
      <c r="Q123" s="259">
        <f t="shared" si="68"/>
        <v>103.13901345291481</v>
      </c>
      <c r="R123" s="259">
        <f t="shared" si="68"/>
        <v>100.58184639255236</v>
      </c>
      <c r="S123" s="851">
        <f t="shared" si="68"/>
        <v>102.81506338553319</v>
      </c>
      <c r="T123" s="851">
        <f t="shared" si="68"/>
        <v>102.0406476343986</v>
      </c>
      <c r="U123" s="852">
        <f t="shared" si="68"/>
        <v>102.54883720930232</v>
      </c>
      <c r="V123" s="852">
        <f t="shared" si="68"/>
        <v>101.94754930798527</v>
      </c>
      <c r="W123" s="674">
        <f>W120/W82*100</f>
        <v>102.49024344917301</v>
      </c>
      <c r="X123" s="674">
        <f>X120/X82*100</f>
        <v>101.58694103435101</v>
      </c>
      <c r="Y123" s="605">
        <f>Y120/Y82*100</f>
        <v>102.30526120096673</v>
      </c>
      <c r="Z123" s="405">
        <f>Z120/Z82*100</f>
        <v>101.52781811392772</v>
      </c>
      <c r="AB123" s="2"/>
      <c r="AC123" s="71"/>
      <c r="AD123" s="2"/>
      <c r="AE123" s="2"/>
    </row>
    <row r="124" spans="1:31" ht="15" hidden="1">
      <c r="A124" s="1978"/>
      <c r="B124" s="901" t="s">
        <v>30</v>
      </c>
      <c r="C124" s="902"/>
      <c r="D124" s="902"/>
      <c r="E124" s="1542"/>
      <c r="F124" s="1542"/>
      <c r="G124" s="903"/>
      <c r="H124" s="903"/>
      <c r="I124" s="904"/>
      <c r="J124" s="904"/>
      <c r="K124" s="905"/>
      <c r="L124" s="905"/>
      <c r="M124" s="800"/>
      <c r="N124" s="800"/>
      <c r="O124" s="1062"/>
      <c r="P124" s="1062"/>
      <c r="Q124" s="907"/>
      <c r="R124" s="907"/>
      <c r="S124" s="908"/>
      <c r="T124" s="908"/>
      <c r="U124" s="909"/>
      <c r="V124" s="909"/>
      <c r="W124" s="910"/>
      <c r="X124" s="910"/>
      <c r="Y124" s="911"/>
      <c r="Z124" s="912"/>
      <c r="AB124" s="2"/>
      <c r="AC124" s="2"/>
      <c r="AD124" s="2"/>
      <c r="AE124" s="2"/>
    </row>
    <row r="125" spans="1:31" ht="15.75" hidden="1" thickBot="1">
      <c r="A125" s="1978"/>
      <c r="B125" s="915" t="s">
        <v>140</v>
      </c>
      <c r="C125" s="916">
        <v>13.1</v>
      </c>
      <c r="D125" s="917">
        <v>14.8</v>
      </c>
      <c r="E125" s="1544">
        <v>13.4</v>
      </c>
      <c r="F125" s="1544">
        <v>14.9</v>
      </c>
      <c r="G125" s="848">
        <v>13.3</v>
      </c>
      <c r="H125" s="918">
        <v>14.6</v>
      </c>
      <c r="I125" s="224">
        <v>12.8</v>
      </c>
      <c r="J125" s="224">
        <v>14</v>
      </c>
      <c r="K125" s="216">
        <v>12.4</v>
      </c>
      <c r="L125" s="216">
        <v>13.6</v>
      </c>
      <c r="M125" s="800">
        <v>11.9</v>
      </c>
      <c r="N125" s="1053">
        <v>13.2</v>
      </c>
      <c r="O125" s="1063">
        <v>11.8</v>
      </c>
      <c r="P125" s="1063">
        <v>13.3</v>
      </c>
      <c r="Q125" s="259">
        <v>11.8</v>
      </c>
      <c r="R125" s="259">
        <v>13.3</v>
      </c>
      <c r="S125" s="851">
        <v>11.8</v>
      </c>
      <c r="T125" s="851">
        <v>13.4</v>
      </c>
      <c r="U125" s="852">
        <v>11.8</v>
      </c>
      <c r="V125" s="919">
        <v>13.4</v>
      </c>
      <c r="W125" s="674">
        <v>12.1</v>
      </c>
      <c r="X125" s="674">
        <v>13.7</v>
      </c>
      <c r="Y125" s="853">
        <v>12.5</v>
      </c>
      <c r="Z125" s="920">
        <v>14.1</v>
      </c>
      <c r="AB125" s="2"/>
      <c r="AC125" s="2"/>
      <c r="AD125" s="2"/>
      <c r="AE125" s="2"/>
    </row>
    <row r="126" spans="1:31" ht="14.25" hidden="1" customHeight="1">
      <c r="A126" s="1978"/>
      <c r="B126" s="901" t="s">
        <v>31</v>
      </c>
      <c r="C126" s="902"/>
      <c r="D126" s="902"/>
      <c r="E126" s="1542"/>
      <c r="F126" s="1542"/>
      <c r="G126" s="903"/>
      <c r="H126" s="903"/>
      <c r="I126" s="904"/>
      <c r="J126" s="904"/>
      <c r="K126" s="905"/>
      <c r="L126" s="905"/>
      <c r="M126" s="906"/>
      <c r="N126" s="1055"/>
      <c r="O126" s="1064"/>
      <c r="P126" s="1064"/>
      <c r="Q126" s="907"/>
      <c r="R126" s="907"/>
      <c r="S126" s="908"/>
      <c r="T126" s="908"/>
      <c r="U126" s="909"/>
      <c r="V126" s="909"/>
      <c r="W126" s="910"/>
      <c r="X126" s="910"/>
      <c r="Y126" s="911"/>
      <c r="Z126" s="912"/>
      <c r="AB126" s="2"/>
      <c r="AC126" s="2"/>
      <c r="AD126" s="2"/>
      <c r="AE126" s="2"/>
    </row>
    <row r="127" spans="1:31" hidden="1">
      <c r="A127" s="1978"/>
      <c r="B127" s="913" t="s">
        <v>34</v>
      </c>
      <c r="C127" s="778">
        <v>302551</v>
      </c>
      <c r="D127" s="779">
        <v>9905</v>
      </c>
      <c r="E127" s="1540">
        <v>212599</v>
      </c>
      <c r="F127" s="1540">
        <v>5731</v>
      </c>
      <c r="G127" s="792">
        <v>218856</v>
      </c>
      <c r="H127" s="792">
        <v>5637</v>
      </c>
      <c r="I127" s="131">
        <v>169576</v>
      </c>
      <c r="J127" s="131">
        <v>4672</v>
      </c>
      <c r="K127" s="148">
        <v>174429</v>
      </c>
      <c r="L127" s="148">
        <v>5202</v>
      </c>
      <c r="M127" s="803">
        <v>173725</v>
      </c>
      <c r="N127" s="803">
        <v>4887</v>
      </c>
      <c r="O127" s="1065">
        <v>198484</v>
      </c>
      <c r="P127" s="1065">
        <v>5874</v>
      </c>
      <c r="Q127" s="816">
        <v>202233</v>
      </c>
      <c r="R127" s="816">
        <v>6112</v>
      </c>
      <c r="S127" s="823">
        <v>246118</v>
      </c>
      <c r="T127" s="823">
        <v>7365</v>
      </c>
      <c r="U127" s="830">
        <v>225808</v>
      </c>
      <c r="V127" s="830">
        <v>6841</v>
      </c>
      <c r="W127" s="614">
        <v>232418</v>
      </c>
      <c r="X127" s="614">
        <v>6578</v>
      </c>
      <c r="Y127" s="836">
        <v>234661</v>
      </c>
      <c r="Z127" s="844">
        <v>6653</v>
      </c>
      <c r="AB127" s="2"/>
      <c r="AC127" s="2"/>
      <c r="AD127" s="2"/>
      <c r="AE127" s="2"/>
    </row>
    <row r="128" spans="1:31" hidden="1">
      <c r="A128" s="1978"/>
      <c r="B128" s="914" t="s">
        <v>73</v>
      </c>
      <c r="C128" s="869"/>
      <c r="D128" s="869"/>
      <c r="E128" s="1539"/>
      <c r="F128" s="1539"/>
      <c r="G128" s="870"/>
      <c r="H128" s="870"/>
      <c r="I128" s="871"/>
      <c r="J128" s="871"/>
      <c r="K128" s="872"/>
      <c r="L128" s="872"/>
      <c r="M128" s="873"/>
      <c r="N128" s="873"/>
      <c r="O128" s="1058"/>
      <c r="P128" s="1058"/>
      <c r="Q128" s="874"/>
      <c r="R128" s="874"/>
      <c r="S128" s="875"/>
      <c r="T128" s="875"/>
      <c r="U128" s="876"/>
      <c r="V128" s="876"/>
      <c r="W128" s="877"/>
      <c r="X128" s="877"/>
      <c r="Y128" s="878"/>
      <c r="Z128" s="895"/>
      <c r="AB128" s="2"/>
      <c r="AC128" s="2"/>
      <c r="AD128" s="2"/>
      <c r="AE128" s="2"/>
    </row>
    <row r="129" spans="1:31" hidden="1">
      <c r="A129" s="1978"/>
      <c r="B129" s="913" t="s">
        <v>63</v>
      </c>
      <c r="C129" s="774">
        <f>C127/Y89*100</f>
        <v>101.98439985977402</v>
      </c>
      <c r="D129" s="774">
        <f>D127/Z89*100</f>
        <v>106.26542216500377</v>
      </c>
      <c r="E129" s="599">
        <f t="shared" ref="E129:J129" si="69">E127/C127*100</f>
        <v>70.268814183393886</v>
      </c>
      <c r="F129" s="599">
        <f t="shared" si="69"/>
        <v>57.859666834931858</v>
      </c>
      <c r="G129" s="788">
        <f t="shared" si="69"/>
        <v>102.94309945013853</v>
      </c>
      <c r="H129" s="788">
        <f t="shared" si="69"/>
        <v>98.359797592043279</v>
      </c>
      <c r="I129" s="137">
        <f t="shared" si="69"/>
        <v>77.482911137917171</v>
      </c>
      <c r="J129" s="137">
        <f t="shared" si="69"/>
        <v>82.880965052332797</v>
      </c>
      <c r="K129" s="150">
        <f t="shared" ref="K129:P129" si="70">K127/I127*100</f>
        <v>102.8618436571213</v>
      </c>
      <c r="L129" s="150">
        <f t="shared" si="70"/>
        <v>111.34417808219179</v>
      </c>
      <c r="M129" s="800">
        <f t="shared" si="70"/>
        <v>99.596397388049013</v>
      </c>
      <c r="N129" s="800">
        <f t="shared" si="70"/>
        <v>93.944636678200695</v>
      </c>
      <c r="O129" s="809">
        <f t="shared" si="70"/>
        <v>114.25183479637357</v>
      </c>
      <c r="P129" s="809">
        <f t="shared" si="70"/>
        <v>120.19643953345611</v>
      </c>
      <c r="Q129" s="196">
        <f t="shared" ref="Q129:V129" si="71">Q127/O127*100</f>
        <v>101.88881723463857</v>
      </c>
      <c r="R129" s="196">
        <f t="shared" si="71"/>
        <v>104.05175348995574</v>
      </c>
      <c r="S129" s="821">
        <f t="shared" si="71"/>
        <v>121.70021707634264</v>
      </c>
      <c r="T129" s="821">
        <f t="shared" si="71"/>
        <v>120.50065445026179</v>
      </c>
      <c r="U129" s="827">
        <f t="shared" si="71"/>
        <v>91.747860782226411</v>
      </c>
      <c r="V129" s="827">
        <f t="shared" si="71"/>
        <v>92.885268160217251</v>
      </c>
      <c r="W129" s="615">
        <f>W127/U127*100</f>
        <v>102.92726564160704</v>
      </c>
      <c r="X129" s="615">
        <f>X127/V127*100</f>
        <v>96.155532816839639</v>
      </c>
      <c r="Y129" s="605">
        <f>Y127/W127*100</f>
        <v>100.96507155211731</v>
      </c>
      <c r="Z129" s="405">
        <f>Z127/X127*100</f>
        <v>101.14016418364244</v>
      </c>
      <c r="AB129" s="2"/>
      <c r="AC129" s="2"/>
      <c r="AD129" s="2"/>
      <c r="AE129" s="2"/>
    </row>
    <row r="130" spans="1:31" ht="15" hidden="1" thickBot="1">
      <c r="A130" s="1978"/>
      <c r="B130" s="915" t="s">
        <v>76</v>
      </c>
      <c r="C130" s="916">
        <f t="shared" ref="C130:H130" si="72">C127/C89*100</f>
        <v>95.503716914724038</v>
      </c>
      <c r="D130" s="916">
        <f t="shared" si="72"/>
        <v>99.798488664987403</v>
      </c>
      <c r="E130" s="1543">
        <f t="shared" si="72"/>
        <v>89.035513862132504</v>
      </c>
      <c r="F130" s="1543">
        <f t="shared" si="72"/>
        <v>86.115702479338836</v>
      </c>
      <c r="G130" s="848">
        <f t="shared" si="72"/>
        <v>90.151380965130883</v>
      </c>
      <c r="H130" s="848">
        <f t="shared" si="72"/>
        <v>87.517466231951559</v>
      </c>
      <c r="I130" s="224">
        <f t="shared" ref="I130:N130" si="73">I127/I89*100</f>
        <v>83.474117392246043</v>
      </c>
      <c r="J130" s="224">
        <f t="shared" si="73"/>
        <v>85.787734116782971</v>
      </c>
      <c r="K130" s="216">
        <f t="shared" si="73"/>
        <v>81.681401839399101</v>
      </c>
      <c r="L130" s="216">
        <f t="shared" si="73"/>
        <v>85.055591890124262</v>
      </c>
      <c r="M130" s="800">
        <f t="shared" si="73"/>
        <v>81.478024735363505</v>
      </c>
      <c r="N130" s="849">
        <f t="shared" si="73"/>
        <v>79.541015625</v>
      </c>
      <c r="O130" s="850">
        <f t="shared" ref="O130:V130" si="74">O127/O89*100</f>
        <v>81.873043241526389</v>
      </c>
      <c r="P130" s="850">
        <f t="shared" si="74"/>
        <v>81.61734055856607</v>
      </c>
      <c r="Q130" s="259">
        <f t="shared" si="74"/>
        <v>86.793788947829213</v>
      </c>
      <c r="R130" s="259">
        <f t="shared" si="74"/>
        <v>87.227058655630088</v>
      </c>
      <c r="S130" s="851">
        <f t="shared" si="74"/>
        <v>83.312627997901259</v>
      </c>
      <c r="T130" s="851">
        <f t="shared" si="74"/>
        <v>86.861658214412074</v>
      </c>
      <c r="U130" s="852">
        <f t="shared" si="74"/>
        <v>79.760937599344416</v>
      </c>
      <c r="V130" s="852">
        <f t="shared" si="74"/>
        <v>83.559301331379004</v>
      </c>
      <c r="W130" s="674">
        <f>W127/W89*100</f>
        <v>88.340624798075211</v>
      </c>
      <c r="X130" s="674">
        <f>X127/X89*100</f>
        <v>88.08248527048741</v>
      </c>
      <c r="Y130" s="605">
        <f>Y127/Y89*100</f>
        <v>79.099924493703313</v>
      </c>
      <c r="Z130" s="405">
        <f>Z127/Z89*100</f>
        <v>71.376461753030796</v>
      </c>
      <c r="AB130" s="2"/>
      <c r="AC130" s="2"/>
      <c r="AD130" s="2"/>
      <c r="AE130" s="2"/>
    </row>
    <row r="131" spans="1:31" ht="15" hidden="1">
      <c r="A131" s="1978"/>
      <c r="B131" s="901" t="s">
        <v>33</v>
      </c>
      <c r="C131" s="902"/>
      <c r="D131" s="902"/>
      <c r="E131" s="1542"/>
      <c r="F131" s="1542"/>
      <c r="G131" s="903"/>
      <c r="H131" s="903"/>
      <c r="I131" s="904"/>
      <c r="J131" s="904"/>
      <c r="K131" s="905"/>
      <c r="L131" s="905"/>
      <c r="M131" s="906"/>
      <c r="N131" s="1054"/>
      <c r="O131" s="1064"/>
      <c r="P131" s="1064"/>
      <c r="Q131" s="907"/>
      <c r="R131" s="907"/>
      <c r="S131" s="908"/>
      <c r="T131" s="908"/>
      <c r="U131" s="909"/>
      <c r="V131" s="909"/>
      <c r="W131" s="910"/>
      <c r="X131" s="910"/>
      <c r="Y131" s="911"/>
      <c r="Z131" s="912"/>
      <c r="AB131" s="2"/>
      <c r="AC131" s="2"/>
      <c r="AD131" s="2"/>
      <c r="AE131" s="2"/>
    </row>
    <row r="132" spans="1:31" hidden="1">
      <c r="A132" s="1978"/>
      <c r="B132" s="913" t="s">
        <v>35</v>
      </c>
      <c r="C132" s="778">
        <v>152271</v>
      </c>
      <c r="D132" s="779">
        <v>4191</v>
      </c>
      <c r="E132" s="1540">
        <v>167352</v>
      </c>
      <c r="F132" s="1540">
        <v>4718</v>
      </c>
      <c r="G132" s="792">
        <v>235173</v>
      </c>
      <c r="H132" s="792">
        <v>7624</v>
      </c>
      <c r="I132" s="131">
        <v>259976</v>
      </c>
      <c r="J132" s="131">
        <v>8013</v>
      </c>
      <c r="K132" s="148">
        <v>255358</v>
      </c>
      <c r="L132" s="148">
        <v>7297</v>
      </c>
      <c r="M132" s="803">
        <v>253013</v>
      </c>
      <c r="N132" s="803">
        <v>6731</v>
      </c>
      <c r="O132" s="1065">
        <v>218608</v>
      </c>
      <c r="P132" s="1065">
        <v>5478</v>
      </c>
      <c r="Q132" s="816">
        <v>210072</v>
      </c>
      <c r="R132" s="816">
        <v>6026</v>
      </c>
      <c r="S132" s="823">
        <v>239765</v>
      </c>
      <c r="T132" s="823">
        <v>6995</v>
      </c>
      <c r="U132" s="830">
        <v>219927</v>
      </c>
      <c r="V132" s="830">
        <v>6627</v>
      </c>
      <c r="W132" s="639">
        <v>185052</v>
      </c>
      <c r="X132" s="639">
        <v>4975</v>
      </c>
      <c r="Y132" s="836">
        <v>166921</v>
      </c>
      <c r="Z132" s="844">
        <v>4623</v>
      </c>
      <c r="AB132" s="2"/>
      <c r="AC132" s="2"/>
      <c r="AD132" s="2"/>
      <c r="AE132" s="2"/>
    </row>
    <row r="133" spans="1:31" hidden="1">
      <c r="A133" s="1978"/>
      <c r="B133" s="914" t="s">
        <v>73</v>
      </c>
      <c r="C133" s="869"/>
      <c r="D133" s="869"/>
      <c r="E133" s="1539"/>
      <c r="F133" s="1539"/>
      <c r="G133" s="870"/>
      <c r="H133" s="870"/>
      <c r="I133" s="871"/>
      <c r="J133" s="871"/>
      <c r="K133" s="872"/>
      <c r="L133" s="872"/>
      <c r="M133" s="873"/>
      <c r="N133" s="873"/>
      <c r="O133" s="1058"/>
      <c r="P133" s="1058"/>
      <c r="Q133" s="874"/>
      <c r="R133" s="874"/>
      <c r="S133" s="875"/>
      <c r="T133" s="875"/>
      <c r="U133" s="876"/>
      <c r="V133" s="876"/>
      <c r="W133" s="877"/>
      <c r="X133" s="877"/>
      <c r="Y133" s="878"/>
      <c r="Z133" s="895"/>
      <c r="AB133" s="2"/>
      <c r="AC133" s="2"/>
      <c r="AD133" s="71"/>
      <c r="AE133" s="2"/>
    </row>
    <row r="134" spans="1:31" hidden="1">
      <c r="A134" s="1978"/>
      <c r="B134" s="913" t="s">
        <v>63</v>
      </c>
      <c r="C134" s="775">
        <f>C132/Y94*100</f>
        <v>76.041968378893969</v>
      </c>
      <c r="D134" s="775">
        <f>D132/Z94*100</f>
        <v>74.90616621983915</v>
      </c>
      <c r="E134" s="599">
        <f t="shared" ref="E134:J134" si="75">E132/C132*100</f>
        <v>109.90405264298519</v>
      </c>
      <c r="F134" s="599">
        <f t="shared" si="75"/>
        <v>112.57456454306849</v>
      </c>
      <c r="G134" s="793">
        <f t="shared" si="75"/>
        <v>140.52595726373153</v>
      </c>
      <c r="H134" s="788">
        <f t="shared" si="75"/>
        <v>161.59389571852481</v>
      </c>
      <c r="I134" s="137">
        <f t="shared" si="75"/>
        <v>110.54670391584067</v>
      </c>
      <c r="J134" s="137">
        <f t="shared" si="75"/>
        <v>105.10230849947536</v>
      </c>
      <c r="K134" s="150">
        <f t="shared" ref="K134:P134" si="76">K132/I132*100</f>
        <v>98.223682186047938</v>
      </c>
      <c r="L134" s="150">
        <f t="shared" si="76"/>
        <v>91.064520154748536</v>
      </c>
      <c r="M134" s="800">
        <f t="shared" si="76"/>
        <v>99.081681404146337</v>
      </c>
      <c r="N134" s="800">
        <f t="shared" si="76"/>
        <v>92.2433876935727</v>
      </c>
      <c r="O134" s="809">
        <f t="shared" si="76"/>
        <v>86.401884488148823</v>
      </c>
      <c r="P134" s="809">
        <f t="shared" si="76"/>
        <v>81.384638240974596</v>
      </c>
      <c r="Q134" s="196">
        <f t="shared" ref="Q134:V134" si="77">Q132/O132*100</f>
        <v>96.095293859328109</v>
      </c>
      <c r="R134" s="196">
        <f t="shared" si="77"/>
        <v>110.00365096750639</v>
      </c>
      <c r="S134" s="821">
        <f t="shared" si="77"/>
        <v>114.13467763433489</v>
      </c>
      <c r="T134" s="821">
        <f t="shared" si="77"/>
        <v>116.08031861931629</v>
      </c>
      <c r="U134" s="827">
        <f t="shared" si="77"/>
        <v>91.726065105415728</v>
      </c>
      <c r="V134" s="827">
        <f t="shared" si="77"/>
        <v>94.73909935668334</v>
      </c>
      <c r="W134" s="615">
        <f>W132/U132*100</f>
        <v>84.142465454446253</v>
      </c>
      <c r="X134" s="615">
        <f>X132/V132*100</f>
        <v>75.071676475026408</v>
      </c>
      <c r="Y134" s="605">
        <f>Y132/W132*100</f>
        <v>90.202213431900219</v>
      </c>
      <c r="Z134" s="405">
        <f>Z132/X132*100</f>
        <v>92.924623115577887</v>
      </c>
      <c r="AB134" s="2"/>
      <c r="AC134" s="2"/>
      <c r="AD134" s="2"/>
      <c r="AE134" s="2"/>
    </row>
    <row r="135" spans="1:31" ht="15" hidden="1" thickBot="1">
      <c r="A135" s="1978"/>
      <c r="B135" s="915" t="s">
        <v>76</v>
      </c>
      <c r="C135" s="846">
        <f t="shared" ref="C135:H135" si="78">C132/C94*100</f>
        <v>96.795540073230271</v>
      </c>
      <c r="D135" s="846">
        <f t="shared" si="78"/>
        <v>96.234213547646391</v>
      </c>
      <c r="E135" s="1545">
        <f t="shared" si="78"/>
        <v>88.203020001581152</v>
      </c>
      <c r="F135" s="1545">
        <f t="shared" si="78"/>
        <v>76.566049983771507</v>
      </c>
      <c r="G135" s="847">
        <f t="shared" si="78"/>
        <v>87.888855669332528</v>
      </c>
      <c r="H135" s="848">
        <f t="shared" si="78"/>
        <v>93.995808161755647</v>
      </c>
      <c r="I135" s="224">
        <f t="shared" ref="I135:N135" si="79">I132/I94*100</f>
        <v>84.938936335657388</v>
      </c>
      <c r="J135" s="224">
        <f t="shared" si="79"/>
        <v>97.044931573210619</v>
      </c>
      <c r="K135" s="216">
        <f t="shared" si="79"/>
        <v>91.397422268990283</v>
      </c>
      <c r="L135" s="216">
        <f t="shared" si="79"/>
        <v>90.142063001853003</v>
      </c>
      <c r="M135" s="800">
        <f t="shared" si="79"/>
        <v>91.263666302352178</v>
      </c>
      <c r="N135" s="800">
        <f t="shared" si="79"/>
        <v>79.468713105076745</v>
      </c>
      <c r="O135" s="850">
        <f t="shared" ref="O135:V135" si="80">O132/O94*100</f>
        <v>79.925999861066927</v>
      </c>
      <c r="P135" s="850">
        <f t="shared" si="80"/>
        <v>76.295264623955433</v>
      </c>
      <c r="Q135" s="259">
        <f t="shared" si="80"/>
        <v>85.512266804524899</v>
      </c>
      <c r="R135" s="259">
        <f t="shared" si="80"/>
        <v>84.527984289521669</v>
      </c>
      <c r="S135" s="851">
        <f t="shared" si="80"/>
        <v>84.731896426817073</v>
      </c>
      <c r="T135" s="851">
        <f t="shared" si="80"/>
        <v>85.702033815241364</v>
      </c>
      <c r="U135" s="852">
        <f t="shared" si="80"/>
        <v>79.368808531370107</v>
      </c>
      <c r="V135" s="852">
        <f t="shared" si="80"/>
        <v>82.33320909429743</v>
      </c>
      <c r="W135" s="674">
        <f>W132/W94*100</f>
        <v>82.974773789132911</v>
      </c>
      <c r="X135" s="674">
        <f>X132/X94*100</f>
        <v>79.868357681810892</v>
      </c>
      <c r="Y135" s="605">
        <f>Y132/Y94*100</f>
        <v>83.357969697272367</v>
      </c>
      <c r="Z135" s="405">
        <f>Z132/Z94*100</f>
        <v>82.627345844504021</v>
      </c>
      <c r="AB135" s="2"/>
      <c r="AC135" s="2"/>
      <c r="AD135" s="2"/>
      <c r="AE135" s="2"/>
    </row>
    <row r="136" spans="1:31" ht="14.25" hidden="1" customHeight="1">
      <c r="A136" s="1978"/>
      <c r="B136" s="901" t="s">
        <v>43</v>
      </c>
      <c r="C136" s="902"/>
      <c r="D136" s="902"/>
      <c r="E136" s="1542"/>
      <c r="F136" s="1542"/>
      <c r="G136" s="903"/>
      <c r="H136" s="903"/>
      <c r="I136" s="904"/>
      <c r="J136" s="904"/>
      <c r="K136" s="905"/>
      <c r="L136" s="905"/>
      <c r="M136" s="906"/>
      <c r="N136" s="906"/>
      <c r="O136" s="1060"/>
      <c r="P136" s="1060"/>
      <c r="Q136" s="907"/>
      <c r="R136" s="907"/>
      <c r="S136" s="908"/>
      <c r="T136" s="908"/>
      <c r="U136" s="909"/>
      <c r="V136" s="909"/>
      <c r="W136" s="910"/>
      <c r="X136" s="910"/>
      <c r="Y136" s="911"/>
      <c r="Z136" s="912"/>
      <c r="AB136" s="2"/>
      <c r="AC136" s="2"/>
      <c r="AD136" s="2"/>
      <c r="AE136" s="2"/>
    </row>
    <row r="137" spans="1:31" hidden="1">
      <c r="A137" s="1978"/>
      <c r="B137" s="913" t="s">
        <v>42</v>
      </c>
      <c r="C137" s="778">
        <v>2104986</v>
      </c>
      <c r="D137" s="779">
        <v>69475</v>
      </c>
      <c r="E137" s="1540">
        <v>2150233</v>
      </c>
      <c r="F137" s="1540">
        <v>70488</v>
      </c>
      <c r="G137" s="792">
        <v>2133916</v>
      </c>
      <c r="H137" s="792">
        <v>68501</v>
      </c>
      <c r="I137" s="131">
        <v>2043516</v>
      </c>
      <c r="J137" s="131">
        <v>65160</v>
      </c>
      <c r="K137" s="148">
        <v>1962587</v>
      </c>
      <c r="L137" s="148">
        <v>63065</v>
      </c>
      <c r="M137" s="803">
        <v>1883299</v>
      </c>
      <c r="N137" s="803">
        <v>61221</v>
      </c>
      <c r="O137" s="1061">
        <v>1863175</v>
      </c>
      <c r="P137" s="1061">
        <v>61617</v>
      </c>
      <c r="Q137" s="816">
        <v>1855336</v>
      </c>
      <c r="R137" s="816">
        <v>61703</v>
      </c>
      <c r="S137" s="823">
        <v>1861689</v>
      </c>
      <c r="T137" s="823">
        <v>62073</v>
      </c>
      <c r="U137" s="830">
        <v>1867570</v>
      </c>
      <c r="V137" s="830">
        <v>62287</v>
      </c>
      <c r="W137" s="639">
        <v>1914936</v>
      </c>
      <c r="X137" s="639">
        <v>63890</v>
      </c>
      <c r="Y137" s="836">
        <v>1982676</v>
      </c>
      <c r="Z137" s="844">
        <v>65920</v>
      </c>
      <c r="AB137" s="2"/>
      <c r="AC137" s="2"/>
      <c r="AD137" s="2"/>
      <c r="AE137" s="2"/>
    </row>
    <row r="138" spans="1:31" hidden="1">
      <c r="A138" s="1978"/>
      <c r="B138" s="914" t="s">
        <v>73</v>
      </c>
      <c r="C138" s="869"/>
      <c r="D138" s="869"/>
      <c r="E138" s="1539"/>
      <c r="F138" s="1539"/>
      <c r="G138" s="870"/>
      <c r="H138" s="870"/>
      <c r="I138" s="871"/>
      <c r="J138" s="871"/>
      <c r="K138" s="872"/>
      <c r="L138" s="872"/>
      <c r="M138" s="873"/>
      <c r="N138" s="873"/>
      <c r="O138" s="1058"/>
      <c r="P138" s="1058"/>
      <c r="Q138" s="874"/>
      <c r="R138" s="874"/>
      <c r="S138" s="875"/>
      <c r="T138" s="875"/>
      <c r="U138" s="876"/>
      <c r="V138" s="876"/>
      <c r="W138" s="877"/>
      <c r="X138" s="877"/>
      <c r="Y138" s="878"/>
      <c r="Z138" s="895"/>
    </row>
    <row r="139" spans="1:31" hidden="1">
      <c r="A139" s="1978"/>
      <c r="B139" s="913" t="s">
        <v>63</v>
      </c>
      <c r="C139" s="775">
        <f>C137/Y99*100</f>
        <v>107.68811268804619</v>
      </c>
      <c r="D139" s="775">
        <f>D137/Z99*100</f>
        <v>108.96159094117093</v>
      </c>
      <c r="E139" s="599">
        <f t="shared" ref="E139:J139" si="81">E137/C137*100</f>
        <v>102.14951548371343</v>
      </c>
      <c r="F139" s="599">
        <f t="shared" si="81"/>
        <v>101.45807844548398</v>
      </c>
      <c r="G139" s="796">
        <f t="shared" si="81"/>
        <v>99.24115200538732</v>
      </c>
      <c r="H139" s="788">
        <f t="shared" si="81"/>
        <v>97.181080467597326</v>
      </c>
      <c r="I139" s="137">
        <f t="shared" si="81"/>
        <v>95.763657051167911</v>
      </c>
      <c r="J139" s="137">
        <f t="shared" si="81"/>
        <v>95.122698938701618</v>
      </c>
      <c r="K139" s="150">
        <f t="shared" ref="K139:P139" si="82">K137/I137*100</f>
        <v>96.03971781967941</v>
      </c>
      <c r="L139" s="150">
        <f t="shared" si="82"/>
        <v>96.784837323511354</v>
      </c>
      <c r="M139" s="800">
        <f t="shared" si="82"/>
        <v>95.960026230684292</v>
      </c>
      <c r="N139" s="800">
        <f t="shared" si="82"/>
        <v>97.076032664711008</v>
      </c>
      <c r="O139" s="809">
        <f t="shared" si="82"/>
        <v>98.931449546779348</v>
      </c>
      <c r="P139" s="809">
        <f t="shared" si="82"/>
        <v>100.64683686970157</v>
      </c>
      <c r="Q139" s="196">
        <f t="shared" ref="Q139:V139" si="83">Q137/O137*100</f>
        <v>99.579266574530038</v>
      </c>
      <c r="R139" s="196">
        <f t="shared" si="83"/>
        <v>100.13957187139913</v>
      </c>
      <c r="S139" s="821">
        <f t="shared" si="83"/>
        <v>100.34241776152675</v>
      </c>
      <c r="T139" s="821">
        <f t="shared" si="83"/>
        <v>100.59964669465018</v>
      </c>
      <c r="U139" s="827">
        <f t="shared" si="83"/>
        <v>100.31589594180339</v>
      </c>
      <c r="V139" s="827">
        <f t="shared" si="83"/>
        <v>100.34475536867882</v>
      </c>
      <c r="W139" s="615">
        <f>W137/U137*100</f>
        <v>102.53623692820082</v>
      </c>
      <c r="X139" s="615">
        <f>X137/V137*100</f>
        <v>102.57357072904458</v>
      </c>
      <c r="Y139" s="605">
        <f>Y137/W137*100</f>
        <v>103.53745503766183</v>
      </c>
      <c r="Z139" s="405">
        <f>Z137/X137*100</f>
        <v>103.17733604632964</v>
      </c>
    </row>
    <row r="140" spans="1:31" ht="15" hidden="1" thickBot="1">
      <c r="A140" s="1978"/>
      <c r="B140" s="915" t="s">
        <v>76</v>
      </c>
      <c r="C140" s="846">
        <f t="shared" ref="C140:H140" si="84">C137/C99*100</f>
        <v>102.55827346261445</v>
      </c>
      <c r="D140" s="846">
        <f t="shared" si="84"/>
        <v>104.09955198609508</v>
      </c>
      <c r="E140" s="1545">
        <f t="shared" si="84"/>
        <v>102.31784282161081</v>
      </c>
      <c r="F140" s="1545">
        <f t="shared" si="84"/>
        <v>104.84293193717278</v>
      </c>
      <c r="G140" s="847">
        <f t="shared" si="84"/>
        <v>102.75474452835931</v>
      </c>
      <c r="H140" s="848">
        <f t="shared" si="84"/>
        <v>104.48277965894879</v>
      </c>
      <c r="I140" s="224">
        <f t="shared" ref="I140:N140" si="85">I137/I99*100</f>
        <v>103.53301428425226</v>
      </c>
      <c r="J140" s="224">
        <f t="shared" si="85"/>
        <v>103.83898264569488</v>
      </c>
      <c r="K140" s="216">
        <f t="shared" si="85"/>
        <v>102.86435034280481</v>
      </c>
      <c r="L140" s="216">
        <f t="shared" si="85"/>
        <v>103.77311919963141</v>
      </c>
      <c r="M140" s="800">
        <f t="shared" si="85"/>
        <v>102.13555786826008</v>
      </c>
      <c r="N140" s="800">
        <f t="shared" si="85"/>
        <v>104.74797248742429</v>
      </c>
      <c r="O140" s="850">
        <f t="shared" ref="O140:V140" si="86">O137/O99*100</f>
        <v>102.77675268101876</v>
      </c>
      <c r="P140" s="850">
        <f t="shared" si="86"/>
        <v>105.39486512837179</v>
      </c>
      <c r="Q140" s="259">
        <f t="shared" si="86"/>
        <v>103.064030334778</v>
      </c>
      <c r="R140" s="259">
        <f t="shared" si="86"/>
        <v>105.76267119178621</v>
      </c>
      <c r="S140" s="851">
        <f t="shared" si="86"/>
        <v>102.70684929693086</v>
      </c>
      <c r="T140" s="851">
        <f t="shared" si="86"/>
        <v>105.82188277813769</v>
      </c>
      <c r="U140" s="852">
        <f t="shared" si="86"/>
        <v>102.69075432948338</v>
      </c>
      <c r="V140" s="852">
        <f t="shared" si="86"/>
        <v>105.93747874005035</v>
      </c>
      <c r="W140" s="674">
        <f>W137/W99*100</f>
        <v>103.04839723444374</v>
      </c>
      <c r="X140" s="674">
        <f>X137/X99*100</f>
        <v>106.42125426834346</v>
      </c>
      <c r="Y140" s="605">
        <f>Y137/Y99*100</f>
        <v>101.43090572188349</v>
      </c>
      <c r="Z140" s="405">
        <f>Z137/Z99*100</f>
        <v>103.38608240146799</v>
      </c>
    </row>
    <row r="141" spans="1:31" ht="14.25" hidden="1" customHeight="1">
      <c r="A141" s="1978"/>
      <c r="B141" s="901" t="s">
        <v>164</v>
      </c>
      <c r="C141" s="902"/>
      <c r="D141" s="902"/>
      <c r="E141" s="1542"/>
      <c r="F141" s="1542"/>
      <c r="G141" s="903"/>
      <c r="H141" s="903"/>
      <c r="I141" s="904"/>
      <c r="J141" s="904"/>
      <c r="K141" s="905"/>
      <c r="L141" s="905"/>
      <c r="M141" s="906"/>
      <c r="N141" s="906"/>
      <c r="O141" s="1062"/>
      <c r="P141" s="1062"/>
      <c r="Q141" s="907"/>
      <c r="R141" s="907"/>
      <c r="S141" s="908"/>
      <c r="T141" s="908"/>
      <c r="U141" s="909"/>
      <c r="V141" s="909"/>
      <c r="W141" s="910"/>
      <c r="X141" s="910"/>
      <c r="Y141" s="911"/>
      <c r="Z141" s="912"/>
    </row>
    <row r="142" spans="1:31" ht="14.25" hidden="1" customHeight="1">
      <c r="A142" s="1978"/>
      <c r="B142" s="913" t="s">
        <v>41</v>
      </c>
      <c r="C142" s="778">
        <v>46645</v>
      </c>
      <c r="D142" s="779">
        <v>778</v>
      </c>
      <c r="E142" s="1540">
        <v>50680</v>
      </c>
      <c r="F142" s="1540">
        <v>1405</v>
      </c>
      <c r="G142" s="792">
        <v>83179</v>
      </c>
      <c r="H142" s="792">
        <v>2991</v>
      </c>
      <c r="I142" s="131">
        <v>78414</v>
      </c>
      <c r="J142" s="131">
        <v>1823</v>
      </c>
      <c r="K142" s="148">
        <v>76297</v>
      </c>
      <c r="L142" s="148">
        <v>1631</v>
      </c>
      <c r="M142" s="803">
        <v>68309</v>
      </c>
      <c r="N142" s="803">
        <v>1010</v>
      </c>
      <c r="O142" s="812">
        <v>63091</v>
      </c>
      <c r="P142" s="812">
        <v>1517</v>
      </c>
      <c r="Q142" s="816">
        <v>72557</v>
      </c>
      <c r="R142" s="816">
        <v>1466</v>
      </c>
      <c r="S142" s="823">
        <v>69005</v>
      </c>
      <c r="T142" s="823">
        <v>1509</v>
      </c>
      <c r="U142" s="833">
        <v>54879</v>
      </c>
      <c r="V142" s="830">
        <v>1050</v>
      </c>
      <c r="W142" s="639">
        <v>44935</v>
      </c>
      <c r="X142" s="639">
        <v>765</v>
      </c>
      <c r="Y142" s="836">
        <v>35077</v>
      </c>
      <c r="Z142" s="844">
        <v>782</v>
      </c>
    </row>
    <row r="143" spans="1:31" hidden="1">
      <c r="A143" s="1978"/>
      <c r="B143" s="914" t="s">
        <v>73</v>
      </c>
      <c r="C143" s="869"/>
      <c r="D143" s="869"/>
      <c r="E143" s="1539"/>
      <c r="F143" s="1539"/>
      <c r="G143" s="870"/>
      <c r="H143" s="870"/>
      <c r="I143" s="871"/>
      <c r="J143" s="871"/>
      <c r="K143" s="872"/>
      <c r="L143" s="872"/>
      <c r="M143" s="873"/>
      <c r="N143" s="873"/>
      <c r="O143" s="1058"/>
      <c r="P143" s="1058"/>
      <c r="Q143" s="874"/>
      <c r="R143" s="874"/>
      <c r="S143" s="875"/>
      <c r="T143" s="875"/>
      <c r="U143" s="876"/>
      <c r="V143" s="876"/>
      <c r="W143" s="877"/>
      <c r="X143" s="877"/>
      <c r="Y143" s="878"/>
      <c r="Z143" s="895"/>
    </row>
    <row r="144" spans="1:31" hidden="1">
      <c r="A144" s="1978"/>
      <c r="B144" s="913" t="s">
        <v>63</v>
      </c>
      <c r="C144" s="774">
        <f>C142/Y104*100</f>
        <v>104.11830357142857</v>
      </c>
      <c r="D144" s="774">
        <f>D142/Z104*100</f>
        <v>88.812785388127864</v>
      </c>
      <c r="E144" s="599">
        <f t="shared" ref="E144:J144" si="87">E142/C142*100</f>
        <v>108.65044484939436</v>
      </c>
      <c r="F144" s="599">
        <f t="shared" si="87"/>
        <v>180.59125964010283</v>
      </c>
      <c r="G144" s="788">
        <f t="shared" si="87"/>
        <v>164.12588792423045</v>
      </c>
      <c r="H144" s="788">
        <f t="shared" si="87"/>
        <v>212.88256227758006</v>
      </c>
      <c r="I144" s="137">
        <f t="shared" si="87"/>
        <v>94.271390615419762</v>
      </c>
      <c r="J144" s="137">
        <f t="shared" si="87"/>
        <v>60.949515212303574</v>
      </c>
      <c r="K144" s="150">
        <f t="shared" ref="K144:P144" si="88">K142/I142*100</f>
        <v>97.300227000280557</v>
      </c>
      <c r="L144" s="150">
        <f t="shared" si="88"/>
        <v>89.467910038398244</v>
      </c>
      <c r="M144" s="800">
        <f t="shared" si="88"/>
        <v>89.530387826520041</v>
      </c>
      <c r="N144" s="800">
        <f t="shared" si="88"/>
        <v>61.925199264255056</v>
      </c>
      <c r="O144" s="809">
        <f t="shared" si="88"/>
        <v>92.361182274663662</v>
      </c>
      <c r="P144" s="809">
        <f t="shared" si="88"/>
        <v>150.19801980198019</v>
      </c>
      <c r="Q144" s="196">
        <f t="shared" ref="Q144:V144" si="89">Q142/O142*100</f>
        <v>115.00372477849456</v>
      </c>
      <c r="R144" s="196">
        <f t="shared" si="89"/>
        <v>96.6381015161503</v>
      </c>
      <c r="S144" s="821">
        <f t="shared" si="89"/>
        <v>95.104538500764917</v>
      </c>
      <c r="T144" s="821">
        <f t="shared" si="89"/>
        <v>102.9331514324693</v>
      </c>
      <c r="U144" s="827">
        <f t="shared" si="89"/>
        <v>79.529019636258241</v>
      </c>
      <c r="V144" s="827">
        <f t="shared" si="89"/>
        <v>69.582504970178931</v>
      </c>
      <c r="W144" s="615">
        <f>W142/U142*100</f>
        <v>81.8801362998597</v>
      </c>
      <c r="X144" s="615">
        <f>X142/V142*100</f>
        <v>72.857142857142847</v>
      </c>
      <c r="Y144" s="605">
        <f>Y142/W142*100</f>
        <v>78.061644597752306</v>
      </c>
      <c r="Z144" s="405">
        <f>Z142/X142*100</f>
        <v>102.22222222222221</v>
      </c>
    </row>
    <row r="145" spans="1:31" ht="15" hidden="1" thickBot="1">
      <c r="A145" s="1978"/>
      <c r="B145" s="915" t="s">
        <v>76</v>
      </c>
      <c r="C145" s="916">
        <f t="shared" ref="C145:H145" si="90">C142/C104*100</f>
        <v>77.194869673148531</v>
      </c>
      <c r="D145" s="916">
        <f t="shared" si="90"/>
        <v>48.746867167919802</v>
      </c>
      <c r="E145" s="1543">
        <f t="shared" si="90"/>
        <v>61.838059446532291</v>
      </c>
      <c r="F145" s="1543">
        <f t="shared" si="90"/>
        <v>51.016702977487292</v>
      </c>
      <c r="G145" s="921">
        <f t="shared" si="90"/>
        <v>70.551663302176465</v>
      </c>
      <c r="H145" s="921">
        <f t="shared" si="90"/>
        <v>102.60720411663809</v>
      </c>
      <c r="I145" s="922">
        <f t="shared" ref="I145:N145" si="91">I142/I104*100</f>
        <v>72.139321790649319</v>
      </c>
      <c r="J145" s="922">
        <f t="shared" si="91"/>
        <v>72.687400318979272</v>
      </c>
      <c r="K145" s="923">
        <f t="shared" si="91"/>
        <v>85.496414164051998</v>
      </c>
      <c r="L145" s="923">
        <f t="shared" si="91"/>
        <v>68.702611625947767</v>
      </c>
      <c r="M145" s="800">
        <f t="shared" si="91"/>
        <v>75.192911002256594</v>
      </c>
      <c r="N145" s="800">
        <f t="shared" si="91"/>
        <v>42.978723404255319</v>
      </c>
      <c r="O145" s="924">
        <f t="shared" ref="O145:V145" si="92">O142/O104*100</f>
        <v>69.825687565713025</v>
      </c>
      <c r="P145" s="924">
        <f t="shared" si="92"/>
        <v>65.331610680447895</v>
      </c>
      <c r="Q145" s="925">
        <f t="shared" si="92"/>
        <v>82.545876517366523</v>
      </c>
      <c r="R145" s="925">
        <f t="shared" si="92"/>
        <v>66.879562043795616</v>
      </c>
      <c r="S145" s="926">
        <f t="shared" si="92"/>
        <v>69.678793937374408</v>
      </c>
      <c r="T145" s="926">
        <f t="shared" si="92"/>
        <v>63.913595933926302</v>
      </c>
      <c r="U145" s="927">
        <f t="shared" si="92"/>
        <v>61.792325361437641</v>
      </c>
      <c r="V145" s="927">
        <f t="shared" si="92"/>
        <v>47.000895255147718</v>
      </c>
      <c r="W145" s="928">
        <f>W142/W104*100</f>
        <v>73.339317773788153</v>
      </c>
      <c r="X145" s="928">
        <f>X142/X104*100</f>
        <v>64.775613886536831</v>
      </c>
      <c r="Y145" s="605">
        <f>Y142/Y104*100</f>
        <v>78.296875</v>
      </c>
      <c r="Z145" s="405">
        <f>Z142/Z104*100</f>
        <v>89.269406392694066</v>
      </c>
      <c r="AE145" s="2"/>
    </row>
    <row r="146" spans="1:31" ht="15" hidden="1" customHeight="1">
      <c r="A146" s="1978"/>
      <c r="B146" s="901" t="s">
        <v>37</v>
      </c>
      <c r="C146" s="902"/>
      <c r="D146" s="902"/>
      <c r="E146" s="1542"/>
      <c r="F146" s="1542"/>
      <c r="G146" s="903"/>
      <c r="H146" s="903"/>
      <c r="I146" s="904"/>
      <c r="J146" s="904"/>
      <c r="K146" s="905"/>
      <c r="L146" s="905"/>
      <c r="M146" s="906"/>
      <c r="N146" s="906"/>
      <c r="O146" s="1062"/>
      <c r="P146" s="1062"/>
      <c r="Q146" s="907"/>
      <c r="R146" s="907"/>
      <c r="S146" s="908"/>
      <c r="T146" s="908"/>
      <c r="U146" s="909"/>
      <c r="V146" s="909"/>
      <c r="W146" s="910"/>
      <c r="X146" s="910"/>
      <c r="Y146" s="911"/>
      <c r="Z146" s="912"/>
    </row>
    <row r="147" spans="1:31" ht="16.5" hidden="1" customHeight="1">
      <c r="A147" s="1978"/>
      <c r="B147" s="913" t="s">
        <v>39</v>
      </c>
      <c r="C147" s="778">
        <v>11761</v>
      </c>
      <c r="D147" s="779">
        <v>241</v>
      </c>
      <c r="E147" s="1540">
        <v>16424</v>
      </c>
      <c r="F147" s="1540">
        <v>777</v>
      </c>
      <c r="G147" s="792">
        <v>34802</v>
      </c>
      <c r="H147" s="792">
        <v>2079</v>
      </c>
      <c r="I147" s="131">
        <v>37580</v>
      </c>
      <c r="J147" s="131">
        <v>943</v>
      </c>
      <c r="K147" s="148">
        <v>29669</v>
      </c>
      <c r="L147" s="148">
        <v>605</v>
      </c>
      <c r="M147" s="803">
        <v>23834</v>
      </c>
      <c r="N147" s="803">
        <v>304</v>
      </c>
      <c r="O147" s="812">
        <v>20569</v>
      </c>
      <c r="P147" s="812">
        <v>477</v>
      </c>
      <c r="Q147" s="194">
        <v>20854</v>
      </c>
      <c r="R147" s="194">
        <v>397</v>
      </c>
      <c r="S147" s="823">
        <v>17759</v>
      </c>
      <c r="T147" s="823">
        <v>569</v>
      </c>
      <c r="U147" s="830">
        <v>11705</v>
      </c>
      <c r="V147" s="830">
        <v>358</v>
      </c>
      <c r="W147" s="639">
        <v>8435</v>
      </c>
      <c r="X147" s="639">
        <v>295</v>
      </c>
      <c r="Y147" s="836">
        <v>8119</v>
      </c>
      <c r="Z147" s="844">
        <v>222</v>
      </c>
    </row>
    <row r="148" spans="1:31" hidden="1">
      <c r="A148" s="1978"/>
      <c r="B148" s="914" t="s">
        <v>73</v>
      </c>
      <c r="C148" s="869"/>
      <c r="D148" s="869"/>
      <c r="E148" s="1539"/>
      <c r="F148" s="1539"/>
      <c r="G148" s="870"/>
      <c r="H148" s="870"/>
      <c r="I148" s="871"/>
      <c r="J148" s="871"/>
      <c r="K148" s="872"/>
      <c r="L148" s="872"/>
      <c r="M148" s="873"/>
      <c r="N148" s="873"/>
      <c r="O148" s="1058"/>
      <c r="P148" s="1058"/>
      <c r="Q148" s="874"/>
      <c r="R148" s="874"/>
      <c r="S148" s="875"/>
      <c r="T148" s="875"/>
      <c r="U148" s="876"/>
      <c r="V148" s="876"/>
      <c r="W148" s="877"/>
      <c r="X148" s="877"/>
      <c r="Y148" s="878"/>
      <c r="Z148" s="895"/>
    </row>
    <row r="149" spans="1:31" ht="16.5" hidden="1" customHeight="1">
      <c r="A149" s="1978"/>
      <c r="B149" s="913" t="s">
        <v>63</v>
      </c>
      <c r="C149" s="775">
        <f>C147/Y109*100</f>
        <v>86.835499113998821</v>
      </c>
      <c r="D149" s="775">
        <f>D147/Z109*100</f>
        <v>54.6485260770975</v>
      </c>
      <c r="E149" s="599">
        <f t="shared" ref="E149:J149" si="93">E147/C147*100</f>
        <v>139.64798911657172</v>
      </c>
      <c r="F149" s="599">
        <f t="shared" si="93"/>
        <v>322.40663900414938</v>
      </c>
      <c r="G149" s="793">
        <f t="shared" si="93"/>
        <v>211.89722357525574</v>
      </c>
      <c r="H149" s="788">
        <f t="shared" si="93"/>
        <v>267.56756756756761</v>
      </c>
      <c r="I149" s="137">
        <f t="shared" si="93"/>
        <v>107.98229986782368</v>
      </c>
      <c r="J149" s="137">
        <f t="shared" si="93"/>
        <v>45.35834535834536</v>
      </c>
      <c r="K149" s="150">
        <f t="shared" ref="K149:P149" si="94">K147/I147*100</f>
        <v>78.948908994145825</v>
      </c>
      <c r="L149" s="150">
        <f t="shared" si="94"/>
        <v>64.156945917285256</v>
      </c>
      <c r="M149" s="800">
        <f t="shared" si="94"/>
        <v>80.333007516262768</v>
      </c>
      <c r="N149" s="800">
        <f t="shared" si="94"/>
        <v>50.247933884297524</v>
      </c>
      <c r="O149" s="809">
        <f t="shared" si="94"/>
        <v>86.301082487203146</v>
      </c>
      <c r="P149" s="809">
        <f t="shared" si="94"/>
        <v>156.90789473684211</v>
      </c>
      <c r="Q149" s="196">
        <f t="shared" ref="Q149:V149" si="95">Q147/O147*100</f>
        <v>101.3855802421119</v>
      </c>
      <c r="R149" s="196">
        <f t="shared" si="95"/>
        <v>83.228511530398322</v>
      </c>
      <c r="S149" s="821">
        <f t="shared" si="95"/>
        <v>85.15872254723314</v>
      </c>
      <c r="T149" s="821">
        <f t="shared" si="95"/>
        <v>143.32493702770782</v>
      </c>
      <c r="U149" s="827">
        <f t="shared" si="95"/>
        <v>65.910242693845376</v>
      </c>
      <c r="V149" s="827">
        <f t="shared" si="95"/>
        <v>62.917398945518457</v>
      </c>
      <c r="W149" s="615">
        <f>W147/U147*100</f>
        <v>72.063220845792401</v>
      </c>
      <c r="X149" s="615">
        <f>X147/V147*100</f>
        <v>82.402234636871512</v>
      </c>
      <c r="Y149" s="605">
        <f>Y147/W147*100</f>
        <v>96.253704801422643</v>
      </c>
      <c r="Z149" s="405">
        <f>Z147/X147*100</f>
        <v>75.254237288135599</v>
      </c>
    </row>
    <row r="150" spans="1:31" ht="15" hidden="1" thickBot="1">
      <c r="A150" s="1978"/>
      <c r="B150" s="1399" t="s">
        <v>76</v>
      </c>
      <c r="C150" s="1400">
        <f t="shared" ref="C150:H150" si="96">C147/C109*100</f>
        <v>36.337514675894454</v>
      </c>
      <c r="D150" s="1400">
        <f t="shared" si="96"/>
        <v>21.214788732394364</v>
      </c>
      <c r="E150" s="1546">
        <f t="shared" si="96"/>
        <v>31.196459437384842</v>
      </c>
      <c r="F150" s="1546">
        <f t="shared" si="96"/>
        <v>35.414767547857792</v>
      </c>
      <c r="G150" s="1401">
        <f t="shared" si="96"/>
        <v>44.527751477775787</v>
      </c>
      <c r="H150" s="1402">
        <f t="shared" si="96"/>
        <v>99.236276849641996</v>
      </c>
      <c r="I150" s="1165">
        <f t="shared" ref="I150:N150" si="97">I147/I109*100</f>
        <v>54.692047968331593</v>
      </c>
      <c r="J150" s="1165">
        <f t="shared" si="97"/>
        <v>57.32522796352584</v>
      </c>
      <c r="K150" s="1403">
        <f t="shared" si="97"/>
        <v>58.84371281237604</v>
      </c>
      <c r="L150" s="1403">
        <f t="shared" si="97"/>
        <v>38.732394366197184</v>
      </c>
      <c r="M150" s="1053">
        <f t="shared" si="97"/>
        <v>46.718676493649056</v>
      </c>
      <c r="N150" s="1053">
        <f t="shared" si="97"/>
        <v>19.499679281590762</v>
      </c>
      <c r="O150" s="1404">
        <f t="shared" ref="O150:V150" si="98">O147/O109*100</f>
        <v>46.721181147075526</v>
      </c>
      <c r="P150" s="1404">
        <f t="shared" si="98"/>
        <v>35.491071428571431</v>
      </c>
      <c r="Q150" s="1405">
        <f t="shared" si="98"/>
        <v>52.454975349632761</v>
      </c>
      <c r="R150" s="1405">
        <f t="shared" si="98"/>
        <v>33.083333333333329</v>
      </c>
      <c r="S150" s="1406">
        <f t="shared" si="98"/>
        <v>35.553553553553549</v>
      </c>
      <c r="T150" s="1406">
        <f t="shared" si="98"/>
        <v>36.450992953235108</v>
      </c>
      <c r="U150" s="1407">
        <f t="shared" si="98"/>
        <v>27.472656433366193</v>
      </c>
      <c r="V150" s="1407">
        <f t="shared" si="98"/>
        <v>25.829725829725831</v>
      </c>
      <c r="W150" s="1408">
        <f>W147/W109*100</f>
        <v>35.670486742504337</v>
      </c>
      <c r="X150" s="1408">
        <f>X147/X109*100</f>
        <v>44.494720965309199</v>
      </c>
      <c r="Y150" s="1409">
        <f>Y147/Y109*100</f>
        <v>59.945363260484349</v>
      </c>
      <c r="Z150" s="1410">
        <f>Z147/Z109*100</f>
        <v>50.34013605442177</v>
      </c>
    </row>
    <row r="151" spans="1:31" ht="14.25" hidden="1" customHeight="1">
      <c r="A151" s="1978"/>
      <c r="B151" s="901" t="s">
        <v>118</v>
      </c>
      <c r="C151" s="902"/>
      <c r="D151" s="902"/>
      <c r="E151" s="1542"/>
      <c r="F151" s="1542"/>
      <c r="G151" s="903"/>
      <c r="H151" s="903"/>
      <c r="I151" s="904"/>
      <c r="J151" s="904"/>
      <c r="K151" s="905"/>
      <c r="L151" s="905"/>
      <c r="M151" s="906"/>
      <c r="N151" s="906"/>
      <c r="O151" s="1062"/>
      <c r="P151" s="1062"/>
      <c r="Q151" s="907"/>
      <c r="R151" s="907"/>
      <c r="S151" s="908"/>
      <c r="T151" s="908"/>
      <c r="U151" s="909"/>
      <c r="V151" s="909"/>
      <c r="W151" s="910"/>
      <c r="X151" s="910"/>
      <c r="Y151" s="911"/>
      <c r="Z151" s="912"/>
    </row>
    <row r="152" spans="1:31" hidden="1">
      <c r="A152" s="1978"/>
      <c r="B152" s="1070" t="s">
        <v>242</v>
      </c>
      <c r="C152" s="778">
        <v>29</v>
      </c>
      <c r="D152" s="781">
        <v>55</v>
      </c>
      <c r="E152" s="1541">
        <v>27</v>
      </c>
      <c r="F152" s="1541">
        <v>48</v>
      </c>
      <c r="G152" s="795">
        <v>18</v>
      </c>
      <c r="H152" s="790">
        <v>19</v>
      </c>
      <c r="I152" s="798">
        <v>17</v>
      </c>
      <c r="J152" s="798">
        <v>24</v>
      </c>
      <c r="K152" s="785">
        <v>17</v>
      </c>
      <c r="L152" s="247">
        <v>26</v>
      </c>
      <c r="M152" s="806">
        <v>16.527654344332042</v>
      </c>
      <c r="N152" s="807">
        <v>35</v>
      </c>
      <c r="O152" s="813">
        <v>17</v>
      </c>
      <c r="P152" s="813">
        <v>29</v>
      </c>
      <c r="Q152" s="819">
        <v>16</v>
      </c>
      <c r="R152" s="819">
        <v>26</v>
      </c>
      <c r="S152" s="825">
        <v>16</v>
      </c>
      <c r="T152" s="825">
        <v>25</v>
      </c>
      <c r="U152" s="832">
        <v>18</v>
      </c>
      <c r="V152" s="829">
        <v>35</v>
      </c>
      <c r="W152" s="835">
        <v>22</v>
      </c>
      <c r="X152" s="835">
        <v>57</v>
      </c>
      <c r="Y152" s="837">
        <v>29</v>
      </c>
      <c r="Z152" s="842">
        <v>61</v>
      </c>
    </row>
    <row r="153" spans="1:31" hidden="1">
      <c r="A153" s="1978"/>
      <c r="B153" s="914" t="s">
        <v>73</v>
      </c>
      <c r="C153" s="869"/>
      <c r="D153" s="869"/>
      <c r="E153" s="1539"/>
      <c r="F153" s="1539"/>
      <c r="G153" s="870"/>
      <c r="H153" s="870"/>
      <c r="I153" s="871"/>
      <c r="J153" s="871"/>
      <c r="K153" s="872"/>
      <c r="L153" s="872"/>
      <c r="M153" s="873"/>
      <c r="N153" s="873"/>
      <c r="O153" s="1058"/>
      <c r="P153" s="1058"/>
      <c r="Q153" s="874"/>
      <c r="R153" s="874"/>
      <c r="S153" s="875"/>
      <c r="T153" s="875"/>
      <c r="U153" s="876"/>
      <c r="V153" s="876"/>
      <c r="W153" s="877"/>
      <c r="X153" s="877"/>
      <c r="Y153" s="878"/>
      <c r="Z153" s="895"/>
    </row>
    <row r="154" spans="1:31" hidden="1">
      <c r="A154" s="1978"/>
      <c r="B154" s="913" t="s">
        <v>63</v>
      </c>
      <c r="C154" s="775">
        <f>C152/Y114*100</f>
        <v>120.83333333333333</v>
      </c>
      <c r="D154" s="775">
        <f>D152/Z114*100</f>
        <v>112.24489795918366</v>
      </c>
      <c r="E154" s="599">
        <f t="shared" ref="E154:J154" si="99">E152/C152*100</f>
        <v>93.103448275862064</v>
      </c>
      <c r="F154" s="599">
        <f t="shared" si="99"/>
        <v>87.272727272727266</v>
      </c>
      <c r="G154" s="793">
        <f t="shared" si="99"/>
        <v>66.666666666666657</v>
      </c>
      <c r="H154" s="793">
        <f t="shared" si="99"/>
        <v>39.583333333333329</v>
      </c>
      <c r="I154" s="134">
        <f t="shared" si="99"/>
        <v>94.444444444444443</v>
      </c>
      <c r="J154" s="134">
        <f t="shared" si="99"/>
        <v>126.31578947368421</v>
      </c>
      <c r="K154" s="150">
        <f t="shared" ref="K154:P154" si="100">K152/I152*100</f>
        <v>100</v>
      </c>
      <c r="L154" s="150">
        <f t="shared" si="100"/>
        <v>108.33333333333333</v>
      </c>
      <c r="M154" s="800">
        <f t="shared" si="100"/>
        <v>97.221496143129656</v>
      </c>
      <c r="N154" s="800">
        <f t="shared" si="100"/>
        <v>134.61538461538461</v>
      </c>
      <c r="O154" s="809">
        <f t="shared" si="100"/>
        <v>102.85791102492377</v>
      </c>
      <c r="P154" s="809">
        <f t="shared" si="100"/>
        <v>82.857142857142861</v>
      </c>
      <c r="Q154" s="196">
        <f t="shared" ref="Q154:V154" si="101">Q152/O152*100</f>
        <v>94.117647058823522</v>
      </c>
      <c r="R154" s="196">
        <f t="shared" si="101"/>
        <v>89.65517241379311</v>
      </c>
      <c r="S154" s="821">
        <f t="shared" si="101"/>
        <v>100</v>
      </c>
      <c r="T154" s="821">
        <f t="shared" si="101"/>
        <v>96.15384615384616</v>
      </c>
      <c r="U154" s="827">
        <f t="shared" si="101"/>
        <v>112.5</v>
      </c>
      <c r="V154" s="827">
        <f t="shared" si="101"/>
        <v>140</v>
      </c>
      <c r="W154" s="615">
        <f>W152/U152*100</f>
        <v>122.22222222222223</v>
      </c>
      <c r="X154" s="615">
        <f>X152/V152*100</f>
        <v>162.85714285714286</v>
      </c>
      <c r="Y154" s="605">
        <f>Y152/W152*100</f>
        <v>131.81818181818181</v>
      </c>
      <c r="Z154" s="405">
        <f>Z152/X152*100</f>
        <v>107.01754385964912</v>
      </c>
    </row>
    <row r="155" spans="1:31" ht="15" hidden="1" thickBot="1">
      <c r="A155" s="1979"/>
      <c r="B155" s="915" t="s">
        <v>76</v>
      </c>
      <c r="C155" s="846">
        <f t="shared" ref="C155:H155" si="102">C152/C114*100</f>
        <v>120.83333333333333</v>
      </c>
      <c r="D155" s="846">
        <f t="shared" si="102"/>
        <v>250</v>
      </c>
      <c r="E155" s="1545">
        <f t="shared" si="102"/>
        <v>150</v>
      </c>
      <c r="F155" s="1545">
        <f t="shared" si="102"/>
        <v>218.18181818181816</v>
      </c>
      <c r="G155" s="847">
        <f t="shared" si="102"/>
        <v>138.46153846153845</v>
      </c>
      <c r="H155" s="848">
        <f t="shared" si="102"/>
        <v>86.36363636363636</v>
      </c>
      <c r="I155" s="224">
        <f t="shared" ref="I155:N155" si="103">I152/I114*100</f>
        <v>141.66666666666669</v>
      </c>
      <c r="J155" s="224">
        <f t="shared" si="103"/>
        <v>96</v>
      </c>
      <c r="K155" s="216">
        <f t="shared" si="103"/>
        <v>121.42857142857142</v>
      </c>
      <c r="L155" s="216">
        <f t="shared" si="103"/>
        <v>100</v>
      </c>
      <c r="M155" s="849">
        <f t="shared" si="103"/>
        <v>127.13580264870801</v>
      </c>
      <c r="N155" s="849">
        <f t="shared" si="103"/>
        <v>145.83333333333331</v>
      </c>
      <c r="O155" s="850">
        <f t="shared" ref="O155:V155" si="104">O152/O114*100</f>
        <v>130.76923076923077</v>
      </c>
      <c r="P155" s="850">
        <f t="shared" si="104"/>
        <v>223.07692307692309</v>
      </c>
      <c r="Q155" s="259">
        <f t="shared" si="104"/>
        <v>123.07692307692308</v>
      </c>
      <c r="R155" s="259">
        <f t="shared" si="104"/>
        <v>200</v>
      </c>
      <c r="S155" s="851">
        <f t="shared" si="104"/>
        <v>133.33333333333331</v>
      </c>
      <c r="T155" s="851">
        <f t="shared" si="104"/>
        <v>138.88888888888889</v>
      </c>
      <c r="U155" s="852">
        <f t="shared" si="104"/>
        <v>138.46153846153845</v>
      </c>
      <c r="V155" s="852">
        <f t="shared" si="104"/>
        <v>175</v>
      </c>
      <c r="W155" s="674">
        <f>W152/W114*100</f>
        <v>122.22222222222223</v>
      </c>
      <c r="X155" s="674">
        <f>X152/X114*100</f>
        <v>158.33333333333331</v>
      </c>
      <c r="Y155" s="853">
        <f>Y152/Y114*100</f>
        <v>120.83333333333333</v>
      </c>
      <c r="Z155" s="1290">
        <f>Z152/Z114*100</f>
        <v>124.48979591836735</v>
      </c>
    </row>
    <row r="156" spans="1:31" ht="30" hidden="1" customHeight="1">
      <c r="A156" s="1978" t="s">
        <v>253</v>
      </c>
      <c r="B156" s="1119" t="s">
        <v>44</v>
      </c>
      <c r="C156" s="902"/>
      <c r="D156" s="902"/>
      <c r="E156" s="1542"/>
      <c r="F156" s="1542"/>
      <c r="G156" s="903"/>
      <c r="H156" s="903"/>
      <c r="I156" s="904"/>
      <c r="J156" s="904"/>
      <c r="K156" s="905"/>
      <c r="L156" s="905"/>
      <c r="M156" s="906"/>
      <c r="N156" s="906"/>
      <c r="O156" s="1060"/>
      <c r="P156" s="1060"/>
      <c r="Q156" s="907"/>
      <c r="R156" s="907"/>
      <c r="S156" s="908"/>
      <c r="T156" s="908"/>
      <c r="U156" s="909"/>
      <c r="V156" s="831"/>
      <c r="W156" s="910"/>
      <c r="X156" s="910"/>
      <c r="Y156" s="911"/>
      <c r="Z156" s="912"/>
    </row>
    <row r="157" spans="1:31" hidden="1">
      <c r="A157" s="1978"/>
      <c r="B157" s="913" t="s">
        <v>38</v>
      </c>
      <c r="C157" s="779">
        <v>5551</v>
      </c>
      <c r="D157" s="779">
        <v>98546</v>
      </c>
      <c r="E157" s="1541">
        <v>5543</v>
      </c>
      <c r="F157" s="1541">
        <v>98827</v>
      </c>
      <c r="G157" s="792">
        <v>5539</v>
      </c>
      <c r="H157" s="792">
        <v>98832</v>
      </c>
      <c r="I157" s="634">
        <v>5531</v>
      </c>
      <c r="J157" s="131">
        <v>99200</v>
      </c>
      <c r="K157" s="148">
        <v>5530</v>
      </c>
      <c r="L157" s="784">
        <v>98600</v>
      </c>
      <c r="M157" s="803">
        <v>5531</v>
      </c>
      <c r="N157" s="799">
        <v>99055</v>
      </c>
      <c r="O157" s="1061">
        <v>5529</v>
      </c>
      <c r="P157" s="1143">
        <v>98.9</v>
      </c>
      <c r="Q157" s="194">
        <v>5522</v>
      </c>
      <c r="R157" s="814">
        <v>98.5</v>
      </c>
      <c r="S157" s="824">
        <v>5514</v>
      </c>
      <c r="T157" s="1397">
        <v>98.7</v>
      </c>
      <c r="U157" s="831">
        <v>5510</v>
      </c>
      <c r="V157" s="1420">
        <v>98.6</v>
      </c>
      <c r="W157" s="834">
        <v>5497</v>
      </c>
      <c r="X157" s="1455">
        <v>98.3</v>
      </c>
      <c r="Y157" s="836">
        <v>5474</v>
      </c>
      <c r="Z157" s="844">
        <v>97857</v>
      </c>
    </row>
    <row r="158" spans="1:31" hidden="1">
      <c r="A158" s="1978"/>
      <c r="B158" s="914" t="s">
        <v>73</v>
      </c>
      <c r="C158" s="869"/>
      <c r="D158" s="869"/>
      <c r="E158" s="1539"/>
      <c r="F158" s="1539"/>
      <c r="G158" s="870"/>
      <c r="H158" s="870"/>
      <c r="I158" s="871"/>
      <c r="J158" s="871"/>
      <c r="K158" s="872"/>
      <c r="L158" s="872"/>
      <c r="M158" s="873"/>
      <c r="N158" s="873"/>
      <c r="O158" s="1058"/>
      <c r="P158" s="1058"/>
      <c r="Q158" s="874"/>
      <c r="R158" s="874"/>
      <c r="S158" s="875"/>
      <c r="T158" s="875"/>
      <c r="U158" s="876"/>
      <c r="V158" s="876"/>
      <c r="W158" s="877"/>
      <c r="X158" s="877"/>
      <c r="Y158" s="878"/>
      <c r="Z158" s="895"/>
    </row>
    <row r="159" spans="1:31" hidden="1">
      <c r="A159" s="1978"/>
      <c r="B159" s="913" t="s">
        <v>63</v>
      </c>
      <c r="C159" s="775">
        <f>C157/Y120*100</f>
        <v>100.87225149918227</v>
      </c>
      <c r="D159" s="775">
        <f>D157/Z120*100</f>
        <v>100.67528221893039</v>
      </c>
      <c r="E159" s="599">
        <f t="shared" ref="E159:L159" si="105">E157/C157*100</f>
        <v>99.855881823094933</v>
      </c>
      <c r="F159" s="599">
        <f t="shared" si="105"/>
        <v>100.28514602317699</v>
      </c>
      <c r="G159" s="788">
        <f t="shared" si="105"/>
        <v>99.927836911419803</v>
      </c>
      <c r="H159" s="788">
        <f t="shared" si="105"/>
        <v>100.00505934613011</v>
      </c>
      <c r="I159" s="137">
        <f t="shared" si="105"/>
        <v>99.855569597400248</v>
      </c>
      <c r="J159" s="137">
        <f t="shared" si="105"/>
        <v>100.37234903674923</v>
      </c>
      <c r="K159" s="150">
        <f t="shared" si="105"/>
        <v>99.981920086783589</v>
      </c>
      <c r="L159" s="150">
        <f t="shared" si="105"/>
        <v>99.395161290322577</v>
      </c>
      <c r="M159" s="800">
        <f>M157/K157*100</f>
        <v>100.01808318264014</v>
      </c>
      <c r="N159" s="800">
        <v>99.8</v>
      </c>
      <c r="O159" s="809">
        <f>O157/M157*100</f>
        <v>99.963840173567164</v>
      </c>
      <c r="P159" s="809">
        <v>99.8</v>
      </c>
      <c r="Q159" s="196">
        <f>Q157/O157*100</f>
        <v>99.873394827274382</v>
      </c>
      <c r="R159" s="196">
        <v>99.8</v>
      </c>
      <c r="S159" s="821">
        <f>S157/Q157*100</f>
        <v>99.855124954726548</v>
      </c>
      <c r="T159" s="821">
        <v>99.8</v>
      </c>
      <c r="U159" s="827">
        <f>U157/S157*100</f>
        <v>99.927457381211454</v>
      </c>
      <c r="V159" s="827">
        <v>99.8</v>
      </c>
      <c r="W159" s="615">
        <f>W157/U157*100</f>
        <v>99.764065335753173</v>
      </c>
      <c r="X159" s="615">
        <v>99.8</v>
      </c>
      <c r="Y159" s="605">
        <f>Y157/W157*100</f>
        <v>99.581589958159</v>
      </c>
      <c r="Z159" s="405">
        <v>99.8</v>
      </c>
      <c r="AB159" s="2"/>
      <c r="AC159" s="2"/>
      <c r="AD159" s="2"/>
      <c r="AE159" s="2"/>
    </row>
    <row r="160" spans="1:31" ht="15" hidden="1" thickBot="1">
      <c r="A160" s="1978"/>
      <c r="B160" s="915" t="s">
        <v>76</v>
      </c>
      <c r="C160" s="916">
        <f t="shared" ref="C160:L160" si="106">C157/C120*100</f>
        <v>100.90892564988184</v>
      </c>
      <c r="D160" s="916">
        <f t="shared" si="106"/>
        <v>101.14439962640228</v>
      </c>
      <c r="E160" s="1545">
        <f t="shared" si="106"/>
        <v>100.54416832940322</v>
      </c>
      <c r="F160" s="1545">
        <f t="shared" si="106"/>
        <v>101.58607787508738</v>
      </c>
      <c r="G160" s="929">
        <f t="shared" si="106"/>
        <v>100.54456344164096</v>
      </c>
      <c r="H160" s="929">
        <f t="shared" si="106"/>
        <v>101.28823981552652</v>
      </c>
      <c r="I160" s="224">
        <f t="shared" si="106"/>
        <v>100.30830612985129</v>
      </c>
      <c r="J160" s="224">
        <f t="shared" si="106"/>
        <v>100.51676968284526</v>
      </c>
      <c r="K160" s="216">
        <f t="shared" si="106"/>
        <v>100.29017047515416</v>
      </c>
      <c r="L160" s="216">
        <f t="shared" si="106"/>
        <v>100.04667491933357</v>
      </c>
      <c r="M160" s="849">
        <f>M157/M120*100</f>
        <v>100.08142585723331</v>
      </c>
      <c r="N160" s="849">
        <v>100.3</v>
      </c>
      <c r="O160" s="850">
        <f>O157/O120*100</f>
        <v>100.01808972503619</v>
      </c>
      <c r="P160" s="850">
        <v>100.1</v>
      </c>
      <c r="Q160" s="259">
        <f>Q157/Q120*100</f>
        <v>100.03623188405797</v>
      </c>
      <c r="R160" s="259">
        <v>100.1</v>
      </c>
      <c r="S160" s="851">
        <f>S157/S120*100</f>
        <v>99.981867633726196</v>
      </c>
      <c r="T160" s="851">
        <v>100.1</v>
      </c>
      <c r="U160" s="852">
        <f>U157/U120*100</f>
        <v>99.963715529753259</v>
      </c>
      <c r="V160" s="852">
        <v>100.1</v>
      </c>
      <c r="W160" s="674">
        <f>W157/W120*100</f>
        <v>99.673617407071617</v>
      </c>
      <c r="X160" s="674">
        <v>100.1</v>
      </c>
      <c r="Y160" s="605">
        <f>Y157/Y120*100</f>
        <v>99.473014719244048</v>
      </c>
      <c r="Z160" s="405">
        <v>100.1</v>
      </c>
      <c r="AB160" s="2"/>
      <c r="AC160" s="71"/>
      <c r="AD160" s="2"/>
      <c r="AE160" s="2"/>
    </row>
    <row r="161" spans="1:31" ht="15" hidden="1">
      <c r="A161" s="1978"/>
      <c r="B161" s="901" t="s">
        <v>30</v>
      </c>
      <c r="C161" s="902"/>
      <c r="D161" s="902"/>
      <c r="E161" s="1542"/>
      <c r="F161" s="1542"/>
      <c r="G161" s="903"/>
      <c r="H161" s="903"/>
      <c r="I161" s="904"/>
      <c r="J161" s="904"/>
      <c r="K161" s="905"/>
      <c r="L161" s="905"/>
      <c r="M161" s="800"/>
      <c r="N161" s="800"/>
      <c r="O161" s="1062"/>
      <c r="P161" s="1062"/>
      <c r="Q161" s="907"/>
      <c r="R161" s="907"/>
      <c r="S161" s="908"/>
      <c r="T161" s="908"/>
      <c r="U161" s="909"/>
      <c r="V161" s="909"/>
      <c r="W161" s="910"/>
      <c r="X161" s="910"/>
      <c r="Y161" s="911"/>
      <c r="Z161" s="912"/>
      <c r="AB161" s="2"/>
      <c r="AC161" s="2"/>
      <c r="AD161" s="2"/>
      <c r="AE161" s="2"/>
    </row>
    <row r="162" spans="1:31" ht="15.75" hidden="1" thickBot="1">
      <c r="A162" s="1978"/>
      <c r="B162" s="915" t="s">
        <v>140</v>
      </c>
      <c r="C162" s="1135">
        <v>13.2</v>
      </c>
      <c r="D162" s="1135">
        <v>14.9</v>
      </c>
      <c r="E162" s="1544">
        <v>13.5</v>
      </c>
      <c r="F162" s="1544">
        <v>15</v>
      </c>
      <c r="G162" s="848">
        <v>13.3</v>
      </c>
      <c r="H162" s="918">
        <v>14.7</v>
      </c>
      <c r="I162" s="224">
        <v>12.9</v>
      </c>
      <c r="J162" s="224">
        <v>14.3</v>
      </c>
      <c r="K162" s="216">
        <v>12.6</v>
      </c>
      <c r="L162" s="216">
        <v>14</v>
      </c>
      <c r="M162" s="800">
        <v>12.4</v>
      </c>
      <c r="N162" s="1053">
        <v>13.8</v>
      </c>
      <c r="O162" s="1063">
        <v>12.3</v>
      </c>
      <c r="P162" s="1063">
        <v>13.8</v>
      </c>
      <c r="Q162" s="259">
        <v>12.4</v>
      </c>
      <c r="R162" s="259">
        <v>13.9</v>
      </c>
      <c r="S162" s="851">
        <v>12.4</v>
      </c>
      <c r="T162" s="851">
        <v>13.8</v>
      </c>
      <c r="U162" s="852">
        <v>12.5</v>
      </c>
      <c r="V162" s="919">
        <v>13.9</v>
      </c>
      <c r="W162" s="674">
        <v>12.9</v>
      </c>
      <c r="X162" s="674">
        <v>14.2</v>
      </c>
      <c r="Y162" s="853">
        <v>13.4</v>
      </c>
      <c r="Z162" s="1647" t="s">
        <v>318</v>
      </c>
      <c r="AB162" s="2"/>
      <c r="AC162" s="2"/>
      <c r="AD162" s="2"/>
      <c r="AE162" s="2"/>
    </row>
    <row r="163" spans="1:31" ht="14.25" hidden="1" customHeight="1">
      <c r="A163" s="1978"/>
      <c r="B163" s="901" t="s">
        <v>31</v>
      </c>
      <c r="C163" s="902"/>
      <c r="D163" s="902"/>
      <c r="E163" s="1542"/>
      <c r="F163" s="1542"/>
      <c r="G163" s="903"/>
      <c r="H163" s="903"/>
      <c r="I163" s="904"/>
      <c r="J163" s="904"/>
      <c r="K163" s="905"/>
      <c r="L163" s="905"/>
      <c r="M163" s="906"/>
      <c r="N163" s="1055"/>
      <c r="O163" s="1064"/>
      <c r="P163" s="1064"/>
      <c r="Q163" s="907"/>
      <c r="R163" s="907"/>
      <c r="S163" s="908"/>
      <c r="T163" s="908"/>
      <c r="U163" s="909"/>
      <c r="V163" s="909"/>
      <c r="W163" s="910"/>
      <c r="X163" s="910"/>
      <c r="Y163" s="911"/>
      <c r="Z163" s="912"/>
      <c r="AB163" s="2"/>
      <c r="AC163" s="2"/>
      <c r="AD163" s="2"/>
      <c r="AE163" s="2"/>
    </row>
    <row r="164" spans="1:31" hidden="1">
      <c r="A164" s="1978"/>
      <c r="B164" s="913" t="s">
        <v>34</v>
      </c>
      <c r="C164" s="779">
        <v>287799</v>
      </c>
      <c r="D164" s="779">
        <v>8662</v>
      </c>
      <c r="E164" s="1541">
        <v>210952</v>
      </c>
      <c r="F164" s="1541">
        <v>5699</v>
      </c>
      <c r="G164" s="792">
        <v>193655</v>
      </c>
      <c r="H164" s="792">
        <v>5296</v>
      </c>
      <c r="I164" s="131">
        <v>170331</v>
      </c>
      <c r="J164" s="131">
        <v>4865</v>
      </c>
      <c r="K164" s="148">
        <v>179509</v>
      </c>
      <c r="L164" s="148">
        <v>5170</v>
      </c>
      <c r="M164" s="803">
        <v>176511</v>
      </c>
      <c r="N164" s="803">
        <v>4917</v>
      </c>
      <c r="O164" s="1065">
        <v>212766</v>
      </c>
      <c r="P164" s="1065">
        <v>6314</v>
      </c>
      <c r="Q164" s="816">
        <v>207332</v>
      </c>
      <c r="R164" s="816">
        <v>6059</v>
      </c>
      <c r="S164" s="823">
        <v>241046</v>
      </c>
      <c r="T164" s="823">
        <v>7324</v>
      </c>
      <c r="U164" s="830">
        <v>263999</v>
      </c>
      <c r="V164" s="830">
        <v>7755</v>
      </c>
      <c r="W164" s="614">
        <v>252686</v>
      </c>
      <c r="X164" s="639">
        <v>7118</v>
      </c>
      <c r="Y164" s="836">
        <v>244107</v>
      </c>
      <c r="Z164" s="844">
        <v>6653</v>
      </c>
      <c r="AB164" s="2"/>
      <c r="AC164" s="2"/>
      <c r="AD164" s="2"/>
      <c r="AE164" s="2"/>
    </row>
    <row r="165" spans="1:31" hidden="1">
      <c r="A165" s="1978"/>
      <c r="B165" s="914" t="s">
        <v>73</v>
      </c>
      <c r="C165" s="1398"/>
      <c r="D165" s="8"/>
      <c r="E165" s="1539"/>
      <c r="F165" s="1539"/>
      <c r="G165" s="870"/>
      <c r="H165" s="870"/>
      <c r="I165" s="871"/>
      <c r="J165" s="871"/>
      <c r="K165" s="872"/>
      <c r="L165" s="872"/>
      <c r="M165" s="873"/>
      <c r="N165" s="873"/>
      <c r="O165" s="1058"/>
      <c r="P165" s="1058"/>
      <c r="Q165" s="874"/>
      <c r="R165" s="874"/>
      <c r="S165" s="875"/>
      <c r="T165" s="875"/>
      <c r="U165" s="876"/>
      <c r="V165" s="876"/>
      <c r="W165" s="877"/>
      <c r="X165" s="877"/>
      <c r="Y165" s="878"/>
      <c r="Z165" s="895"/>
      <c r="AB165" s="2"/>
      <c r="AC165" s="2"/>
      <c r="AD165" s="2"/>
      <c r="AE165" s="2"/>
    </row>
    <row r="166" spans="1:31" hidden="1">
      <c r="A166" s="1978"/>
      <c r="B166" s="913" t="s">
        <v>63</v>
      </c>
      <c r="C166" s="774">
        <f>C164/Y127*100</f>
        <v>122.64458090607302</v>
      </c>
      <c r="D166" s="774">
        <f>D164/Z127*100</f>
        <v>130.19690365248761</v>
      </c>
      <c r="E166" s="599">
        <f t="shared" ref="E166:L166" si="107">E164/C164*100</f>
        <v>73.298378382134757</v>
      </c>
      <c r="F166" s="599">
        <f t="shared" si="107"/>
        <v>65.793119371969524</v>
      </c>
      <c r="G166" s="788">
        <f t="shared" si="107"/>
        <v>91.800504380143352</v>
      </c>
      <c r="H166" s="788">
        <f t="shared" si="107"/>
        <v>92.928583962098614</v>
      </c>
      <c r="I166" s="137">
        <f t="shared" si="107"/>
        <v>87.955900957889028</v>
      </c>
      <c r="J166" s="137">
        <f t="shared" si="107"/>
        <v>91.861782477341393</v>
      </c>
      <c r="K166" s="150">
        <f t="shared" si="107"/>
        <v>105.38833212979435</v>
      </c>
      <c r="L166" s="150">
        <f t="shared" si="107"/>
        <v>106.26927029804727</v>
      </c>
      <c r="M166" s="800">
        <f t="shared" ref="M166:R166" si="108">M164/K164*100</f>
        <v>98.329888752095997</v>
      </c>
      <c r="N166" s="800">
        <f t="shared" si="108"/>
        <v>95.106382978723403</v>
      </c>
      <c r="O166" s="809">
        <f t="shared" si="108"/>
        <v>120.53979638662746</v>
      </c>
      <c r="P166" s="809">
        <f t="shared" si="108"/>
        <v>128.41163310961969</v>
      </c>
      <c r="Q166" s="196">
        <f t="shared" si="108"/>
        <v>97.44602051079589</v>
      </c>
      <c r="R166" s="196">
        <f t="shared" si="108"/>
        <v>95.961355717453273</v>
      </c>
      <c r="S166" s="821">
        <f t="shared" ref="S166:Z166" si="109">S164/Q164*100</f>
        <v>116.26087627573168</v>
      </c>
      <c r="T166" s="821">
        <f t="shared" si="109"/>
        <v>120.87803267865984</v>
      </c>
      <c r="U166" s="827">
        <f t="shared" si="109"/>
        <v>109.52224886536179</v>
      </c>
      <c r="V166" s="827">
        <f t="shared" si="109"/>
        <v>105.88476242490444</v>
      </c>
      <c r="W166" s="615">
        <f t="shared" si="109"/>
        <v>95.714756495289748</v>
      </c>
      <c r="X166" s="615">
        <f t="shared" si="109"/>
        <v>91.785944551902006</v>
      </c>
      <c r="Y166" s="605">
        <f t="shared" si="109"/>
        <v>96.604877199369966</v>
      </c>
      <c r="Z166" s="405">
        <f t="shared" si="109"/>
        <v>93.467266085979205</v>
      </c>
      <c r="AB166" s="2"/>
      <c r="AC166" s="2"/>
      <c r="AD166" s="2"/>
      <c r="AE166" s="2"/>
    </row>
    <row r="167" spans="1:31" ht="15" hidden="1" thickBot="1">
      <c r="A167" s="1978"/>
      <c r="B167" s="915" t="s">
        <v>76</v>
      </c>
      <c r="C167" s="916">
        <f t="shared" ref="C167:L167" si="110">C164/C127*100</f>
        <v>95.124127832993437</v>
      </c>
      <c r="D167" s="916">
        <f t="shared" si="110"/>
        <v>87.450782433114597</v>
      </c>
      <c r="E167" s="1545">
        <f t="shared" si="110"/>
        <v>99.225302094553598</v>
      </c>
      <c r="F167" s="1545">
        <f t="shared" si="110"/>
        <v>99.441633222823242</v>
      </c>
      <c r="G167" s="848">
        <f t="shared" si="110"/>
        <v>88.485122637716131</v>
      </c>
      <c r="H167" s="848">
        <f t="shared" si="110"/>
        <v>93.950682987404647</v>
      </c>
      <c r="I167" s="224">
        <f t="shared" si="110"/>
        <v>100.44522809831579</v>
      </c>
      <c r="J167" s="224">
        <f t="shared" si="110"/>
        <v>104.13099315068493</v>
      </c>
      <c r="K167" s="216">
        <f t="shared" si="110"/>
        <v>102.91235975669184</v>
      </c>
      <c r="L167" s="216">
        <f t="shared" si="110"/>
        <v>99.384851980007696</v>
      </c>
      <c r="M167" s="800">
        <f t="shared" ref="M167:R167" si="111">M164/M127*100</f>
        <v>101.60368398330695</v>
      </c>
      <c r="N167" s="849">
        <f t="shared" si="111"/>
        <v>100.61387354205034</v>
      </c>
      <c r="O167" s="850">
        <f t="shared" si="111"/>
        <v>107.19554220995143</v>
      </c>
      <c r="P167" s="850">
        <f t="shared" si="111"/>
        <v>107.49063670411985</v>
      </c>
      <c r="Q167" s="259">
        <f t="shared" si="111"/>
        <v>102.52134913688667</v>
      </c>
      <c r="R167" s="259">
        <f t="shared" si="111"/>
        <v>99.132853403141368</v>
      </c>
      <c r="S167" s="851">
        <f t="shared" ref="S167:Z167" si="112">S164/S127*100</f>
        <v>97.939199895984856</v>
      </c>
      <c r="T167" s="851">
        <f t="shared" si="112"/>
        <v>99.443312966734553</v>
      </c>
      <c r="U167" s="852">
        <f t="shared" si="112"/>
        <v>116.91304116771771</v>
      </c>
      <c r="V167" s="852">
        <f t="shared" si="112"/>
        <v>113.360619792428</v>
      </c>
      <c r="W167" s="674">
        <f t="shared" si="112"/>
        <v>108.72049497026907</v>
      </c>
      <c r="X167" s="674">
        <f t="shared" si="112"/>
        <v>108.20918212222561</v>
      </c>
      <c r="Y167" s="605">
        <f t="shared" si="112"/>
        <v>104.02538129471877</v>
      </c>
      <c r="Z167" s="405">
        <f t="shared" si="112"/>
        <v>100</v>
      </c>
      <c r="AB167" s="2"/>
      <c r="AC167" s="2"/>
      <c r="AD167" s="2"/>
      <c r="AE167" s="2"/>
    </row>
    <row r="168" spans="1:31" ht="15" hidden="1">
      <c r="A168" s="1978"/>
      <c r="B168" s="901" t="s">
        <v>33</v>
      </c>
      <c r="C168" s="902"/>
      <c r="D168" s="902"/>
      <c r="E168" s="1542"/>
      <c r="F168" s="1542"/>
      <c r="G168" s="903"/>
      <c r="H168" s="903"/>
      <c r="I168" s="904"/>
      <c r="J168" s="904"/>
      <c r="K168" s="905"/>
      <c r="L168" s="905"/>
      <c r="M168" s="906"/>
      <c r="N168" s="1054"/>
      <c r="O168" s="1064"/>
      <c r="P168" s="1064"/>
      <c r="Q168" s="907"/>
      <c r="R168" s="907"/>
      <c r="S168" s="908"/>
      <c r="T168" s="908"/>
      <c r="U168" s="909"/>
      <c r="V168" s="909"/>
      <c r="W168" s="910"/>
      <c r="X168" s="910"/>
      <c r="Y168" s="911"/>
      <c r="Z168" s="912"/>
      <c r="AB168" s="2"/>
      <c r="AC168" s="2"/>
      <c r="AD168" s="2"/>
      <c r="AE168" s="2"/>
    </row>
    <row r="169" spans="1:31" hidden="1">
      <c r="A169" s="1978"/>
      <c r="B169" s="913" t="s">
        <v>35</v>
      </c>
      <c r="C169" s="779">
        <v>148957</v>
      </c>
      <c r="D169" s="779">
        <v>4315</v>
      </c>
      <c r="E169" s="1541">
        <v>164314</v>
      </c>
      <c r="F169" s="1541">
        <v>5175</v>
      </c>
      <c r="G169" s="792">
        <v>219905</v>
      </c>
      <c r="H169" s="792">
        <v>7000</v>
      </c>
      <c r="I169" s="131">
        <v>239597</v>
      </c>
      <c r="J169" s="131">
        <v>7005</v>
      </c>
      <c r="K169" s="148">
        <v>238213</v>
      </c>
      <c r="L169" s="148">
        <v>6858</v>
      </c>
      <c r="M169" s="803">
        <v>226002</v>
      </c>
      <c r="N169" s="803">
        <v>5903</v>
      </c>
      <c r="O169" s="1065">
        <v>224027</v>
      </c>
      <c r="P169" s="1065">
        <v>6149</v>
      </c>
      <c r="Q169" s="816">
        <v>195810</v>
      </c>
      <c r="R169" s="816">
        <v>5499</v>
      </c>
      <c r="S169" s="823">
        <v>241046</v>
      </c>
      <c r="T169" s="823">
        <v>7603</v>
      </c>
      <c r="U169" s="830">
        <v>248114</v>
      </c>
      <c r="V169" s="830">
        <v>7447</v>
      </c>
      <c r="W169" s="639">
        <v>189416</v>
      </c>
      <c r="X169" s="639">
        <v>5401</v>
      </c>
      <c r="Y169" s="836">
        <v>165434</v>
      </c>
      <c r="Z169" s="844">
        <v>4623</v>
      </c>
      <c r="AB169" s="2"/>
      <c r="AC169" s="2"/>
      <c r="AD169" s="2"/>
      <c r="AE169" s="2"/>
    </row>
    <row r="170" spans="1:31" hidden="1">
      <c r="A170" s="1978"/>
      <c r="B170" s="914" t="s">
        <v>73</v>
      </c>
      <c r="C170" s="869"/>
      <c r="D170" s="869"/>
      <c r="E170" s="1539"/>
      <c r="F170" s="1539"/>
      <c r="G170" s="870"/>
      <c r="H170" s="870"/>
      <c r="I170" s="871"/>
      <c r="J170" s="871"/>
      <c r="K170" s="872"/>
      <c r="L170" s="872"/>
      <c r="M170" s="873"/>
      <c r="N170" s="873"/>
      <c r="O170" s="1058"/>
      <c r="P170" s="1058"/>
      <c r="Q170" s="874"/>
      <c r="R170" s="874"/>
      <c r="S170" s="875"/>
      <c r="T170" s="875"/>
      <c r="U170" s="876"/>
      <c r="V170" s="876"/>
      <c r="W170" s="877"/>
      <c r="X170" s="877"/>
      <c r="Y170" s="878"/>
      <c r="Z170" s="895"/>
      <c r="AB170" s="2"/>
      <c r="AC170" s="2"/>
      <c r="AD170" s="71"/>
      <c r="AE170" s="2"/>
    </row>
    <row r="171" spans="1:31" hidden="1">
      <c r="A171" s="1978"/>
      <c r="B171" s="913" t="s">
        <v>63</v>
      </c>
      <c r="C171" s="775">
        <f>C169/Y132*100</f>
        <v>89.238022777241937</v>
      </c>
      <c r="D171" s="775">
        <f>D169/Z132*100</f>
        <v>93.337659528444732</v>
      </c>
      <c r="E171" s="599">
        <f t="shared" ref="E171:L171" si="113">E169/C169*100</f>
        <v>110.30968668810462</v>
      </c>
      <c r="F171" s="599">
        <f t="shared" si="113"/>
        <v>119.93047508690616</v>
      </c>
      <c r="G171" s="793">
        <f t="shared" si="113"/>
        <v>133.83217498204655</v>
      </c>
      <c r="H171" s="788">
        <f t="shared" si="113"/>
        <v>135.26570048309179</v>
      </c>
      <c r="I171" s="137">
        <f t="shared" si="113"/>
        <v>108.95477592596802</v>
      </c>
      <c r="J171" s="137">
        <f t="shared" si="113"/>
        <v>100.07142857142857</v>
      </c>
      <c r="K171" s="150">
        <f t="shared" si="113"/>
        <v>99.422363385184283</v>
      </c>
      <c r="L171" s="150">
        <f t="shared" si="113"/>
        <v>97.901498929336185</v>
      </c>
      <c r="M171" s="800">
        <f t="shared" ref="M171:R171" si="114">M169/K169*100</f>
        <v>94.873915361462224</v>
      </c>
      <c r="N171" s="800">
        <f t="shared" si="114"/>
        <v>86.074657334499847</v>
      </c>
      <c r="O171" s="809">
        <f t="shared" si="114"/>
        <v>99.126113928195323</v>
      </c>
      <c r="P171" s="809">
        <f t="shared" si="114"/>
        <v>104.16737252244621</v>
      </c>
      <c r="Q171" s="196">
        <f t="shared" si="114"/>
        <v>87.404643190329736</v>
      </c>
      <c r="R171" s="196">
        <f t="shared" si="114"/>
        <v>89.429175475687103</v>
      </c>
      <c r="S171" s="821">
        <f t="shared" ref="S171:Z171" si="115">S169/Q169*100</f>
        <v>123.10198661968235</v>
      </c>
      <c r="T171" s="821">
        <f t="shared" si="115"/>
        <v>138.26150209128934</v>
      </c>
      <c r="U171" s="827">
        <f t="shared" si="115"/>
        <v>102.93222040606358</v>
      </c>
      <c r="V171" s="827">
        <f t="shared" si="115"/>
        <v>97.948178350651062</v>
      </c>
      <c r="W171" s="615">
        <f t="shared" si="115"/>
        <v>76.342326511200497</v>
      </c>
      <c r="X171" s="615">
        <f t="shared" si="115"/>
        <v>72.525849335302809</v>
      </c>
      <c r="Y171" s="605">
        <f t="shared" si="115"/>
        <v>87.338978755754525</v>
      </c>
      <c r="Z171" s="405">
        <f t="shared" si="115"/>
        <v>85.595260137011664</v>
      </c>
      <c r="AB171" s="2"/>
      <c r="AC171" s="2"/>
      <c r="AD171" s="2"/>
      <c r="AE171" s="2"/>
    </row>
    <row r="172" spans="1:31" ht="15" hidden="1" thickBot="1">
      <c r="A172" s="1978"/>
      <c r="B172" s="915" t="s">
        <v>76</v>
      </c>
      <c r="C172" s="846">
        <f t="shared" ref="C172:L172" si="116">C169/C132*100</f>
        <v>97.823617103716401</v>
      </c>
      <c r="D172" s="846">
        <f t="shared" si="116"/>
        <v>102.95872106895729</v>
      </c>
      <c r="E172" s="1545">
        <f t="shared" si="116"/>
        <v>98.184664658922514</v>
      </c>
      <c r="F172" s="1545">
        <f t="shared" si="116"/>
        <v>109.68630775752438</v>
      </c>
      <c r="G172" s="847">
        <f t="shared" si="116"/>
        <v>93.507758118491495</v>
      </c>
      <c r="H172" s="848">
        <f t="shared" si="116"/>
        <v>91.815320041972711</v>
      </c>
      <c r="I172" s="224">
        <f t="shared" si="116"/>
        <v>92.161199495338025</v>
      </c>
      <c r="J172" s="224">
        <f>J169/J132*100</f>
        <v>87.420441782104092</v>
      </c>
      <c r="K172" s="216">
        <f t="shared" si="116"/>
        <v>93.285896662724483</v>
      </c>
      <c r="L172" s="216">
        <f t="shared" si="116"/>
        <v>93.983828970809924</v>
      </c>
      <c r="M172" s="800">
        <f t="shared" ref="M172:R172" si="117">M169/M132*100</f>
        <v>89.324263970626021</v>
      </c>
      <c r="N172" s="800">
        <f t="shared" si="117"/>
        <v>87.698707472886639</v>
      </c>
      <c r="O172" s="850">
        <f t="shared" si="117"/>
        <v>102.4788662811974</v>
      </c>
      <c r="P172" s="850">
        <f t="shared" si="117"/>
        <v>112.24899598393574</v>
      </c>
      <c r="Q172" s="259">
        <f t="shared" si="117"/>
        <v>93.210899120301619</v>
      </c>
      <c r="R172" s="259">
        <f t="shared" si="117"/>
        <v>91.254563557915702</v>
      </c>
      <c r="S172" s="851">
        <f t="shared" ref="S172:Z172" si="118">S169/S132*100</f>
        <v>100.53427314245198</v>
      </c>
      <c r="T172" s="851">
        <f t="shared" si="118"/>
        <v>108.69192280200144</v>
      </c>
      <c r="U172" s="852">
        <f t="shared" si="118"/>
        <v>112.81652548345586</v>
      </c>
      <c r="V172" s="852">
        <f t="shared" si="118"/>
        <v>112.37362305719027</v>
      </c>
      <c r="W172" s="674">
        <f t="shared" si="118"/>
        <v>102.35825605775675</v>
      </c>
      <c r="X172" s="674">
        <f t="shared" si="118"/>
        <v>108.56281407035175</v>
      </c>
      <c r="Y172" s="605">
        <f t="shared" si="118"/>
        <v>99.109159422720921</v>
      </c>
      <c r="Z172" s="405">
        <f t="shared" si="118"/>
        <v>100</v>
      </c>
      <c r="AB172" s="2"/>
      <c r="AC172" s="2"/>
      <c r="AD172" s="2"/>
      <c r="AE172" s="2"/>
    </row>
    <row r="173" spans="1:31" ht="14.25" hidden="1" customHeight="1">
      <c r="A173" s="1978"/>
      <c r="B173" s="901" t="s">
        <v>43</v>
      </c>
      <c r="C173" s="902"/>
      <c r="D173" s="902"/>
      <c r="E173" s="1542"/>
      <c r="F173" s="1542"/>
      <c r="G173" s="903"/>
      <c r="H173" s="903"/>
      <c r="I173" s="904"/>
      <c r="J173" s="904"/>
      <c r="K173" s="905"/>
      <c r="L173" s="905"/>
      <c r="M173" s="906"/>
      <c r="N173" s="906"/>
      <c r="O173" s="1060"/>
      <c r="P173" s="1060"/>
      <c r="Q173" s="907"/>
      <c r="R173" s="907"/>
      <c r="S173" s="908"/>
      <c r="T173" s="908"/>
      <c r="U173" s="909"/>
      <c r="V173" s="909"/>
      <c r="W173" s="910"/>
      <c r="X173" s="910"/>
      <c r="Y173" s="911"/>
      <c r="Z173" s="912"/>
      <c r="AB173" s="2"/>
      <c r="AC173" s="2"/>
      <c r="AD173" s="2"/>
      <c r="AE173" s="2"/>
    </row>
    <row r="174" spans="1:31" hidden="1">
      <c r="A174" s="1978"/>
      <c r="B174" s="913" t="s">
        <v>42</v>
      </c>
      <c r="C174" s="779">
        <v>2121518</v>
      </c>
      <c r="D174" s="779">
        <v>70267</v>
      </c>
      <c r="E174" s="1541">
        <v>2168156</v>
      </c>
      <c r="F174" s="1541">
        <v>70791</v>
      </c>
      <c r="G174" s="792">
        <v>2141906</v>
      </c>
      <c r="H174" s="792">
        <v>69087</v>
      </c>
      <c r="I174" s="131">
        <v>2072640</v>
      </c>
      <c r="J174" s="131">
        <v>66947</v>
      </c>
      <c r="K174" s="148">
        <v>2013936</v>
      </c>
      <c r="L174" s="148">
        <v>65259</v>
      </c>
      <c r="M174" s="803">
        <v>1964445</v>
      </c>
      <c r="N174" s="803">
        <v>64273</v>
      </c>
      <c r="O174" s="1061">
        <v>1953184</v>
      </c>
      <c r="P174" s="1061">
        <v>64438</v>
      </c>
      <c r="Q174" s="816">
        <v>1964706</v>
      </c>
      <c r="R174" s="816">
        <v>64998</v>
      </c>
      <c r="S174" s="823">
        <v>1978987</v>
      </c>
      <c r="T174" s="823">
        <v>64719</v>
      </c>
      <c r="U174" s="830">
        <v>1994872</v>
      </c>
      <c r="V174" s="830">
        <v>65027</v>
      </c>
      <c r="W174" s="639">
        <v>2058142</v>
      </c>
      <c r="X174" s="639">
        <v>66744</v>
      </c>
      <c r="Y174" s="836">
        <v>2136815</v>
      </c>
      <c r="Z174" s="844">
        <v>65920</v>
      </c>
      <c r="AB174" s="2"/>
      <c r="AC174" s="2"/>
      <c r="AD174" s="2"/>
      <c r="AE174" s="2"/>
    </row>
    <row r="175" spans="1:31" hidden="1">
      <c r="A175" s="1978"/>
      <c r="B175" s="914" t="s">
        <v>73</v>
      </c>
      <c r="C175" s="869"/>
      <c r="D175" s="869"/>
      <c r="E175" s="1539"/>
      <c r="F175" s="1539"/>
      <c r="G175" s="870"/>
      <c r="H175" s="870"/>
      <c r="I175" s="871"/>
      <c r="J175" s="871"/>
      <c r="K175" s="872"/>
      <c r="L175" s="872"/>
      <c r="M175" s="873"/>
      <c r="N175" s="873"/>
      <c r="O175" s="1058"/>
      <c r="P175" s="1058"/>
      <c r="Q175" s="874"/>
      <c r="R175" s="874"/>
      <c r="S175" s="875"/>
      <c r="T175" s="875"/>
      <c r="U175" s="876"/>
      <c r="V175" s="876"/>
      <c r="W175" s="877"/>
      <c r="X175" s="877"/>
      <c r="Y175" s="878"/>
      <c r="Z175" s="895"/>
    </row>
    <row r="176" spans="1:31" hidden="1">
      <c r="A176" s="1978"/>
      <c r="B176" s="913" t="s">
        <v>63</v>
      </c>
      <c r="C176" s="775">
        <f>C174/Y137*100</f>
        <v>107.00275788883306</v>
      </c>
      <c r="D176" s="775">
        <f>D174/Z137*100</f>
        <v>106.5943567961165</v>
      </c>
      <c r="E176" s="599">
        <f t="shared" ref="E176:L176" si="119">E174/C174*100</f>
        <v>102.19833157201587</v>
      </c>
      <c r="F176" s="599">
        <f t="shared" si="119"/>
        <v>100.74572701268021</v>
      </c>
      <c r="G176" s="796">
        <f t="shared" si="119"/>
        <v>98.789293759305139</v>
      </c>
      <c r="H176" s="788">
        <f t="shared" si="119"/>
        <v>97.592914353519518</v>
      </c>
      <c r="I176" s="137">
        <f t="shared" si="119"/>
        <v>96.766151269009939</v>
      </c>
      <c r="J176" s="137">
        <f t="shared" si="119"/>
        <v>96.902456323186698</v>
      </c>
      <c r="K176" s="150">
        <f t="shared" si="119"/>
        <v>97.167670217693384</v>
      </c>
      <c r="L176" s="150">
        <f t="shared" si="119"/>
        <v>97.478602476585948</v>
      </c>
      <c r="M176" s="800">
        <f t="shared" ref="M176:R176" si="120">M174/K174*100</f>
        <v>97.542573348904824</v>
      </c>
      <c r="N176" s="800">
        <f t="shared" si="120"/>
        <v>98.489097289262787</v>
      </c>
      <c r="O176" s="809">
        <f t="shared" si="120"/>
        <v>99.426759211889362</v>
      </c>
      <c r="P176" s="809">
        <f t="shared" si="120"/>
        <v>100.25671743967139</v>
      </c>
      <c r="Q176" s="196">
        <f t="shared" si="120"/>
        <v>100.58990858004162</v>
      </c>
      <c r="R176" s="196">
        <f t="shared" si="120"/>
        <v>100.86905242248363</v>
      </c>
      <c r="S176" s="821">
        <f>S174/Q174*100</f>
        <v>100.72687720198341</v>
      </c>
      <c r="T176" s="821">
        <f>T174/R174*100</f>
        <v>99.570756023262248</v>
      </c>
      <c r="U176" s="827">
        <v>100.72687720198341</v>
      </c>
      <c r="V176" s="827">
        <v>99.570756023262248</v>
      </c>
      <c r="W176" s="615">
        <v>100.72687720198341</v>
      </c>
      <c r="X176" s="615">
        <v>99.570756023262248</v>
      </c>
      <c r="Y176" s="605">
        <v>100.72687720198341</v>
      </c>
      <c r="Z176" s="405">
        <v>99.570756023262248</v>
      </c>
    </row>
    <row r="177" spans="1:31" ht="15" hidden="1" thickBot="1">
      <c r="A177" s="1978"/>
      <c r="B177" s="915" t="s">
        <v>76</v>
      </c>
      <c r="C177" s="846">
        <f t="shared" ref="C177:L177" si="121">C174/C137*100</f>
        <v>100.78537339440736</v>
      </c>
      <c r="D177" s="846">
        <f t="shared" si="121"/>
        <v>101.13997840949982</v>
      </c>
      <c r="E177" s="1545">
        <f t="shared" si="121"/>
        <v>100.83353757476516</v>
      </c>
      <c r="F177" s="1545">
        <f t="shared" si="121"/>
        <v>100.42986040177051</v>
      </c>
      <c r="G177" s="847">
        <f t="shared" si="121"/>
        <v>100.37442898408374</v>
      </c>
      <c r="H177" s="848">
        <f t="shared" si="121"/>
        <v>100.85546196405892</v>
      </c>
      <c r="I177" s="224">
        <f t="shared" si="121"/>
        <v>101.42519070073344</v>
      </c>
      <c r="J177" s="224">
        <f t="shared" si="121"/>
        <v>102.74248004910989</v>
      </c>
      <c r="K177" s="216">
        <f t="shared" si="121"/>
        <v>102.61639356624701</v>
      </c>
      <c r="L177" s="216">
        <f t="shared" si="121"/>
        <v>103.47895028938396</v>
      </c>
      <c r="M177" s="800">
        <f t="shared" ref="M177:R177" si="122">M174/M137*100</f>
        <v>104.3087157164104</v>
      </c>
      <c r="N177" s="800">
        <f t="shared" si="122"/>
        <v>104.98521749073031</v>
      </c>
      <c r="O177" s="850">
        <f t="shared" si="122"/>
        <v>104.83094717350758</v>
      </c>
      <c r="P177" s="850">
        <f t="shared" si="122"/>
        <v>104.57828196763882</v>
      </c>
      <c r="Q177" s="259">
        <f t="shared" si="122"/>
        <v>105.89488911981442</v>
      </c>
      <c r="R177" s="259">
        <f t="shared" si="122"/>
        <v>105.34009691587119</v>
      </c>
      <c r="S177" s="851">
        <f>S174/S137*100</f>
        <v>106.30062271410532</v>
      </c>
      <c r="T177" s="851">
        <f>T174/T137*100</f>
        <v>104.26272292301</v>
      </c>
      <c r="U177" s="852">
        <v>106.30062271410532</v>
      </c>
      <c r="V177" s="852">
        <v>104.26272292301</v>
      </c>
      <c r="W177" s="674">
        <v>106.30062271410532</v>
      </c>
      <c r="X177" s="674">
        <v>104.26272292301</v>
      </c>
      <c r="Y177" s="605">
        <v>106.30062271410532</v>
      </c>
      <c r="Z177" s="405">
        <v>104.26272292301</v>
      </c>
    </row>
    <row r="178" spans="1:31" ht="14.25" hidden="1" customHeight="1">
      <c r="A178" s="1978"/>
      <c r="B178" s="901" t="s">
        <v>164</v>
      </c>
      <c r="C178" s="902"/>
      <c r="D178" s="902"/>
      <c r="E178" s="1542"/>
      <c r="F178" s="1542"/>
      <c r="G178" s="903"/>
      <c r="H178" s="903"/>
      <c r="I178" s="904"/>
      <c r="J178" s="904"/>
      <c r="K178" s="905"/>
      <c r="L178" s="905"/>
      <c r="M178" s="906"/>
      <c r="N178" s="906"/>
      <c r="O178" s="1062"/>
      <c r="P178" s="1062"/>
      <c r="Q178" s="907"/>
      <c r="R178" s="907"/>
      <c r="S178" s="908"/>
      <c r="T178" s="908"/>
      <c r="U178" s="909"/>
      <c r="V178" s="909"/>
      <c r="W178" s="910"/>
      <c r="X178" s="910"/>
      <c r="Y178" s="911"/>
      <c r="Z178" s="912"/>
    </row>
    <row r="179" spans="1:31" ht="14.25" hidden="1" customHeight="1">
      <c r="A179" s="1978"/>
      <c r="B179" s="913" t="s">
        <v>41</v>
      </c>
      <c r="C179" s="779">
        <v>49033</v>
      </c>
      <c r="D179" s="779">
        <v>931</v>
      </c>
      <c r="E179" s="1540">
        <v>60799</v>
      </c>
      <c r="F179" s="1540">
        <v>1758</v>
      </c>
      <c r="G179" s="792">
        <v>86922</v>
      </c>
      <c r="H179" s="792">
        <v>2445</v>
      </c>
      <c r="I179" s="131">
        <v>74613</v>
      </c>
      <c r="J179" s="131">
        <v>1809</v>
      </c>
      <c r="K179" s="148">
        <v>74296</v>
      </c>
      <c r="L179" s="148">
        <v>1764</v>
      </c>
      <c r="M179" s="803">
        <v>67279</v>
      </c>
      <c r="N179" s="803">
        <v>1694</v>
      </c>
      <c r="O179" s="812">
        <v>64364</v>
      </c>
      <c r="P179" s="812">
        <v>1637</v>
      </c>
      <c r="Q179" s="816">
        <v>74412</v>
      </c>
      <c r="R179" s="816">
        <v>1553</v>
      </c>
      <c r="S179" s="823">
        <v>82946</v>
      </c>
      <c r="T179" s="823">
        <v>2345</v>
      </c>
      <c r="U179" s="833">
        <v>67524</v>
      </c>
      <c r="V179" s="830">
        <v>1686</v>
      </c>
      <c r="W179" s="639">
        <v>49074</v>
      </c>
      <c r="X179" s="639">
        <v>1169</v>
      </c>
      <c r="Y179" s="836">
        <v>35748</v>
      </c>
      <c r="Z179" s="844">
        <v>853</v>
      </c>
    </row>
    <row r="180" spans="1:31" hidden="1">
      <c r="A180" s="1978"/>
      <c r="B180" s="914" t="s">
        <v>73</v>
      </c>
      <c r="C180" s="869"/>
      <c r="D180" s="869"/>
      <c r="E180" s="1539"/>
      <c r="F180" s="1539"/>
      <c r="G180" s="870"/>
      <c r="H180" s="870"/>
      <c r="I180" s="871"/>
      <c r="J180" s="871"/>
      <c r="K180" s="872"/>
      <c r="L180" s="872"/>
      <c r="M180" s="873"/>
      <c r="N180" s="873"/>
      <c r="O180" s="1058"/>
      <c r="P180" s="1058"/>
      <c r="Q180" s="874"/>
      <c r="R180" s="874"/>
      <c r="S180" s="875"/>
      <c r="T180" s="875"/>
      <c r="U180" s="876"/>
      <c r="V180" s="876"/>
      <c r="W180" s="877"/>
      <c r="X180" s="877"/>
      <c r="Y180" s="878"/>
      <c r="Z180" s="895"/>
    </row>
    <row r="181" spans="1:31" hidden="1">
      <c r="A181" s="1978"/>
      <c r="B181" s="913" t="s">
        <v>63</v>
      </c>
      <c r="C181" s="774">
        <f>C179/Y142*100</f>
        <v>139.78675485360779</v>
      </c>
      <c r="D181" s="774">
        <f>D179/Z142*100</f>
        <v>119.05370843989769</v>
      </c>
      <c r="E181" s="599">
        <f t="shared" ref="E181:L181" si="123">E179/C179*100</f>
        <v>123.99608426977751</v>
      </c>
      <c r="F181" s="599">
        <f t="shared" si="123"/>
        <v>188.82921589688507</v>
      </c>
      <c r="G181" s="788">
        <f t="shared" si="123"/>
        <v>142.96616720669749</v>
      </c>
      <c r="H181" s="788">
        <f t="shared" si="123"/>
        <v>139.07849829351534</v>
      </c>
      <c r="I181" s="137">
        <f t="shared" si="123"/>
        <v>85.839028094153377</v>
      </c>
      <c r="J181" s="137">
        <f t="shared" si="123"/>
        <v>73.987730061349694</v>
      </c>
      <c r="K181" s="150">
        <f t="shared" si="123"/>
        <v>99.575141061209166</v>
      </c>
      <c r="L181" s="150">
        <f t="shared" si="123"/>
        <v>97.512437810945272</v>
      </c>
      <c r="M181" s="800">
        <f t="shared" ref="M181:T181" si="124">M179/K179*100</f>
        <v>90.555346182836232</v>
      </c>
      <c r="N181" s="800">
        <f t="shared" si="124"/>
        <v>96.031746031746039</v>
      </c>
      <c r="O181" s="809">
        <f t="shared" si="124"/>
        <v>95.667295887275372</v>
      </c>
      <c r="P181" s="809">
        <f t="shared" si="124"/>
        <v>96.63518299881936</v>
      </c>
      <c r="Q181" s="196">
        <f t="shared" si="124"/>
        <v>115.6112112360947</v>
      </c>
      <c r="R181" s="196">
        <f t="shared" si="124"/>
        <v>94.86866218692731</v>
      </c>
      <c r="S181" s="821">
        <f t="shared" si="124"/>
        <v>111.46858033650486</v>
      </c>
      <c r="T181" s="821">
        <f t="shared" si="124"/>
        <v>150.99806825499033</v>
      </c>
      <c r="U181" s="827">
        <f t="shared" ref="U181:Z181" si="125">U179/S179*100</f>
        <v>81.407180575314058</v>
      </c>
      <c r="V181" s="827">
        <f t="shared" si="125"/>
        <v>71.897654584221755</v>
      </c>
      <c r="W181" s="615">
        <f t="shared" si="125"/>
        <v>72.676381730940108</v>
      </c>
      <c r="X181" s="615">
        <f t="shared" si="125"/>
        <v>69.335705812574147</v>
      </c>
      <c r="Y181" s="605">
        <f t="shared" si="125"/>
        <v>72.845091086929941</v>
      </c>
      <c r="Z181" s="405">
        <f t="shared" si="125"/>
        <v>72.968349016253214</v>
      </c>
    </row>
    <row r="182" spans="1:31" ht="15" hidden="1" thickBot="1">
      <c r="A182" s="1978"/>
      <c r="B182" s="915" t="s">
        <v>76</v>
      </c>
      <c r="C182" s="916">
        <f t="shared" ref="C182:L182" si="126">C179/C142*100</f>
        <v>105.11951977703934</v>
      </c>
      <c r="D182" s="916">
        <f t="shared" si="126"/>
        <v>119.66580976863752</v>
      </c>
      <c r="E182" s="1543">
        <f t="shared" si="126"/>
        <v>119.96645619573796</v>
      </c>
      <c r="F182" s="1543">
        <f t="shared" si="126"/>
        <v>125.12455516014236</v>
      </c>
      <c r="G182" s="921">
        <f t="shared" si="126"/>
        <v>104.4999338775412</v>
      </c>
      <c r="H182" s="921">
        <f t="shared" si="126"/>
        <v>81.745235707121367</v>
      </c>
      <c r="I182" s="922">
        <f t="shared" si="126"/>
        <v>95.152651312265675</v>
      </c>
      <c r="J182" s="922">
        <f t="shared" si="126"/>
        <v>99.232035106966549</v>
      </c>
      <c r="K182" s="923">
        <f t="shared" si="126"/>
        <v>97.377354286538136</v>
      </c>
      <c r="L182" s="923">
        <f t="shared" si="126"/>
        <v>108.15450643776825</v>
      </c>
      <c r="M182" s="800">
        <f t="shared" ref="M182:T182" si="127">M179/M142*100</f>
        <v>98.492145983691756</v>
      </c>
      <c r="N182" s="800">
        <f t="shared" si="127"/>
        <v>167.7227722772277</v>
      </c>
      <c r="O182" s="924">
        <f t="shared" si="127"/>
        <v>102.01772043556132</v>
      </c>
      <c r="P182" s="924">
        <f t="shared" si="127"/>
        <v>107.91034937376401</v>
      </c>
      <c r="Q182" s="925">
        <f t="shared" si="127"/>
        <v>102.55661066471878</v>
      </c>
      <c r="R182" s="925">
        <f t="shared" si="127"/>
        <v>105.93451568894952</v>
      </c>
      <c r="S182" s="926">
        <f t="shared" si="127"/>
        <v>120.20288384899645</v>
      </c>
      <c r="T182" s="926">
        <f t="shared" si="127"/>
        <v>155.40092776673293</v>
      </c>
      <c r="U182" s="927">
        <f t="shared" ref="U182:Z182" si="128">U179/U142*100</f>
        <v>123.04160061225606</v>
      </c>
      <c r="V182" s="927">
        <f t="shared" si="128"/>
        <v>160.57142857142856</v>
      </c>
      <c r="W182" s="928">
        <f t="shared" si="128"/>
        <v>109.21108267497497</v>
      </c>
      <c r="X182" s="928">
        <f t="shared" si="128"/>
        <v>152.81045751633985</v>
      </c>
      <c r="Y182" s="605">
        <f t="shared" si="128"/>
        <v>101.91293440145965</v>
      </c>
      <c r="Z182" s="405">
        <f t="shared" si="128"/>
        <v>109.07928388746804</v>
      </c>
      <c r="AE182" s="2"/>
    </row>
    <row r="183" spans="1:31" ht="30.75" hidden="1" customHeight="1">
      <c r="A183" s="1978"/>
      <c r="B183" s="901" t="s">
        <v>37</v>
      </c>
      <c r="C183" s="902"/>
      <c r="D183" s="902"/>
      <c r="E183" s="1542"/>
      <c r="F183" s="1542"/>
      <c r="G183" s="903"/>
      <c r="H183" s="903"/>
      <c r="I183" s="904"/>
      <c r="J183" s="904"/>
      <c r="K183" s="905"/>
      <c r="L183" s="905"/>
      <c r="M183" s="906"/>
      <c r="N183" s="906"/>
      <c r="O183" s="1062"/>
      <c r="P183" s="1062"/>
      <c r="Q183" s="907"/>
      <c r="R183" s="907"/>
      <c r="S183" s="908"/>
      <c r="T183" s="908"/>
      <c r="U183" s="909"/>
      <c r="V183" s="909"/>
      <c r="W183" s="910"/>
      <c r="X183" s="910"/>
      <c r="Y183" s="911"/>
      <c r="Z183" s="912"/>
    </row>
    <row r="184" spans="1:31" ht="16.5" hidden="1" customHeight="1">
      <c r="A184" s="1978"/>
      <c r="B184" s="913" t="s">
        <v>39</v>
      </c>
      <c r="C184" s="779">
        <v>14021</v>
      </c>
      <c r="D184" s="779">
        <v>350</v>
      </c>
      <c r="E184" s="1541">
        <v>60799</v>
      </c>
      <c r="F184" s="1541">
        <v>1758</v>
      </c>
      <c r="G184" s="792">
        <v>46481</v>
      </c>
      <c r="H184" s="792">
        <v>1687</v>
      </c>
      <c r="I184" s="131">
        <v>35979</v>
      </c>
      <c r="J184" s="131">
        <v>961</v>
      </c>
      <c r="K184" s="148">
        <v>29189</v>
      </c>
      <c r="L184" s="148">
        <v>632</v>
      </c>
      <c r="M184" s="803">
        <v>26215</v>
      </c>
      <c r="N184" s="803">
        <v>727</v>
      </c>
      <c r="O184" s="812">
        <v>19473</v>
      </c>
      <c r="P184" s="812">
        <v>591</v>
      </c>
      <c r="Q184" s="194">
        <v>28767</v>
      </c>
      <c r="R184" s="194">
        <v>626</v>
      </c>
      <c r="S184" s="823">
        <v>40751</v>
      </c>
      <c r="T184" s="823">
        <v>1390</v>
      </c>
      <c r="U184" s="830">
        <v>24049</v>
      </c>
      <c r="V184" s="830">
        <v>859</v>
      </c>
      <c r="W184" s="639">
        <v>13935</v>
      </c>
      <c r="X184" s="639">
        <v>437</v>
      </c>
      <c r="Y184" s="836">
        <v>10998</v>
      </c>
      <c r="Z184" s="405">
        <v>376</v>
      </c>
    </row>
    <row r="185" spans="1:31" hidden="1">
      <c r="A185" s="1978"/>
      <c r="B185" s="914" t="s">
        <v>73</v>
      </c>
      <c r="C185" s="869"/>
      <c r="D185" s="869"/>
      <c r="E185" s="1539"/>
      <c r="F185" s="1539"/>
      <c r="G185" s="870"/>
      <c r="H185" s="870"/>
      <c r="I185" s="871"/>
      <c r="J185" s="871"/>
      <c r="K185" s="872"/>
      <c r="L185" s="872"/>
      <c r="M185" s="873"/>
      <c r="N185" s="873"/>
      <c r="O185" s="1058"/>
      <c r="P185" s="1058"/>
      <c r="Q185" s="874"/>
      <c r="R185" s="874"/>
      <c r="S185" s="875"/>
      <c r="T185" s="875"/>
      <c r="U185" s="876"/>
      <c r="V185" s="876"/>
      <c r="W185" s="877"/>
      <c r="X185" s="877"/>
      <c r="Y185" s="878"/>
      <c r="Z185" s="895"/>
    </row>
    <row r="186" spans="1:31" ht="16.5" hidden="1" customHeight="1">
      <c r="A186" s="1978"/>
      <c r="B186" s="913" t="s">
        <v>63</v>
      </c>
      <c r="C186" s="775">
        <f>C184/Y147*100</f>
        <v>172.69368148786796</v>
      </c>
      <c r="D186" s="775">
        <f>D184/Z147*100</f>
        <v>157.65765765765767</v>
      </c>
      <c r="E186" s="599">
        <f t="shared" ref="E186:L186" si="129">E184/C184*100</f>
        <v>433.62812923471932</v>
      </c>
      <c r="F186" s="599">
        <f t="shared" si="129"/>
        <v>502.28571428571433</v>
      </c>
      <c r="G186" s="793">
        <f t="shared" si="129"/>
        <v>76.450270563660581</v>
      </c>
      <c r="H186" s="788">
        <f t="shared" si="129"/>
        <v>95.961319681456203</v>
      </c>
      <c r="I186" s="137">
        <f t="shared" si="129"/>
        <v>77.405821733611575</v>
      </c>
      <c r="J186" s="137">
        <f t="shared" si="129"/>
        <v>56.96502667457024</v>
      </c>
      <c r="K186" s="150">
        <f t="shared" si="129"/>
        <v>81.127880152311064</v>
      </c>
      <c r="L186" s="150">
        <f t="shared" si="129"/>
        <v>65.764828303850152</v>
      </c>
      <c r="M186" s="800">
        <f t="shared" ref="M186:R186" si="130">M184/K184*100</f>
        <v>89.811230257973889</v>
      </c>
      <c r="N186" s="800">
        <f t="shared" si="130"/>
        <v>115.03164556962024</v>
      </c>
      <c r="O186" s="809">
        <f t="shared" si="130"/>
        <v>74.281899675758154</v>
      </c>
      <c r="P186" s="809">
        <f t="shared" si="130"/>
        <v>81.292984869326006</v>
      </c>
      <c r="Q186" s="196">
        <f t="shared" si="130"/>
        <v>147.72762286242488</v>
      </c>
      <c r="R186" s="196">
        <f t="shared" si="130"/>
        <v>105.92216582064297</v>
      </c>
      <c r="S186" s="821">
        <f t="shared" ref="S186:Z186" si="131">S184/Q184*100</f>
        <v>141.65884520457467</v>
      </c>
      <c r="T186" s="821">
        <f t="shared" si="131"/>
        <v>222.0447284345048</v>
      </c>
      <c r="U186" s="827">
        <f t="shared" si="131"/>
        <v>59.014502711589898</v>
      </c>
      <c r="V186" s="827">
        <f t="shared" si="131"/>
        <v>61.798561151079134</v>
      </c>
      <c r="W186" s="615">
        <f t="shared" si="131"/>
        <v>57.944197263919492</v>
      </c>
      <c r="X186" s="615">
        <f t="shared" si="131"/>
        <v>50.873108265424918</v>
      </c>
      <c r="Y186" s="605">
        <f t="shared" si="131"/>
        <v>78.923573735199142</v>
      </c>
      <c r="Z186" s="405">
        <f t="shared" si="131"/>
        <v>86.041189931350118</v>
      </c>
    </row>
    <row r="187" spans="1:31" ht="15" hidden="1" thickBot="1">
      <c r="A187" s="1978"/>
      <c r="B187" s="1399" t="s">
        <v>76</v>
      </c>
      <c r="C187" s="1400">
        <f t="shared" ref="C187:K187" si="132">C184/C147*100</f>
        <v>119.21605305671285</v>
      </c>
      <c r="D187" s="1400">
        <f t="shared" si="132"/>
        <v>145.22821576763485</v>
      </c>
      <c r="E187" s="1546">
        <f t="shared" si="132"/>
        <v>370.18387725280076</v>
      </c>
      <c r="F187" s="1546">
        <f t="shared" si="132"/>
        <v>226.25482625482624</v>
      </c>
      <c r="G187" s="1401">
        <f t="shared" si="132"/>
        <v>133.55841618297799</v>
      </c>
      <c r="H187" s="1402">
        <f t="shared" si="132"/>
        <v>81.144781144781149</v>
      </c>
      <c r="I187" s="1165">
        <f t="shared" si="132"/>
        <v>95.739755188930289</v>
      </c>
      <c r="J187" s="1165">
        <f>J184/J147*100</f>
        <v>101.90880169671262</v>
      </c>
      <c r="K187" s="1403">
        <f t="shared" si="132"/>
        <v>98.382149718561465</v>
      </c>
      <c r="L187" s="1403">
        <f t="shared" ref="L187:R187" si="133">L184/L147*100</f>
        <v>104.46280991735537</v>
      </c>
      <c r="M187" s="1053">
        <f t="shared" si="133"/>
        <v>109.98993035159856</v>
      </c>
      <c r="N187" s="1053">
        <f t="shared" si="133"/>
        <v>239.14473684210526</v>
      </c>
      <c r="O187" s="1404">
        <f t="shared" si="133"/>
        <v>94.671593174194186</v>
      </c>
      <c r="P187" s="1404">
        <f t="shared" si="133"/>
        <v>123.89937106918238</v>
      </c>
      <c r="Q187" s="1405">
        <f t="shared" si="133"/>
        <v>137.94475879927114</v>
      </c>
      <c r="R187" s="1405">
        <f t="shared" si="133"/>
        <v>157.68261964735518</v>
      </c>
      <c r="S187" s="1406">
        <f t="shared" ref="S187:Z187" si="134">S184/S147*100</f>
        <v>229.46674925389945</v>
      </c>
      <c r="T187" s="1406">
        <f t="shared" si="134"/>
        <v>244.28822495606326</v>
      </c>
      <c r="U187" s="1407">
        <f t="shared" si="134"/>
        <v>205.45920546774883</v>
      </c>
      <c r="V187" s="1407">
        <f t="shared" si="134"/>
        <v>239.9441340782123</v>
      </c>
      <c r="W187" s="1408">
        <f t="shared" si="134"/>
        <v>165.20450503852993</v>
      </c>
      <c r="X187" s="1408">
        <f t="shared" si="134"/>
        <v>148.13559322033899</v>
      </c>
      <c r="Y187" s="1409">
        <f t="shared" si="134"/>
        <v>135.46003202364824</v>
      </c>
      <c r="Z187" s="1410">
        <f t="shared" si="134"/>
        <v>169.36936936936937</v>
      </c>
    </row>
    <row r="188" spans="1:31" ht="14.25" hidden="1" customHeight="1">
      <c r="A188" s="1978"/>
      <c r="B188" s="901" t="s">
        <v>118</v>
      </c>
      <c r="C188" s="902"/>
      <c r="D188" s="902"/>
      <c r="E188" s="1542"/>
      <c r="F188" s="1542"/>
      <c r="G188" s="903"/>
      <c r="H188" s="903"/>
      <c r="I188" s="904"/>
      <c r="J188" s="904"/>
      <c r="K188" s="905"/>
      <c r="L188" s="905"/>
      <c r="M188" s="906"/>
      <c r="N188" s="906"/>
      <c r="O188" s="1062"/>
      <c r="P188" s="1062"/>
      <c r="Q188" s="907"/>
      <c r="R188" s="907"/>
      <c r="S188" s="908"/>
      <c r="T188" s="908"/>
      <c r="U188" s="909"/>
      <c r="V188" s="909"/>
      <c r="W188" s="910"/>
      <c r="X188" s="910"/>
      <c r="Y188" s="911"/>
      <c r="Z188" s="912"/>
    </row>
    <row r="189" spans="1:31" hidden="1">
      <c r="A189" s="1978"/>
      <c r="B189" s="1070" t="s">
        <v>242</v>
      </c>
      <c r="C189" s="779">
        <v>29</v>
      </c>
      <c r="D189" s="779">
        <v>57</v>
      </c>
      <c r="E189" s="1541">
        <v>23</v>
      </c>
      <c r="F189" s="1541">
        <v>32</v>
      </c>
      <c r="G189" s="795">
        <v>17</v>
      </c>
      <c r="H189" s="790">
        <v>24</v>
      </c>
      <c r="I189" s="798">
        <v>18</v>
      </c>
      <c r="J189" s="798">
        <v>28</v>
      </c>
      <c r="K189" s="785">
        <v>18</v>
      </c>
      <c r="L189" s="247">
        <v>27</v>
      </c>
      <c r="M189" s="806">
        <v>17</v>
      </c>
      <c r="N189" s="807">
        <v>26</v>
      </c>
      <c r="O189" s="813">
        <v>18</v>
      </c>
      <c r="P189" s="813">
        <v>28</v>
      </c>
      <c r="Q189" s="819">
        <v>18</v>
      </c>
      <c r="R189" s="819">
        <v>28</v>
      </c>
      <c r="S189" s="825">
        <v>17</v>
      </c>
      <c r="T189" s="825">
        <v>22</v>
      </c>
      <c r="U189" s="832">
        <v>15</v>
      </c>
      <c r="V189" s="829">
        <v>29</v>
      </c>
      <c r="W189" s="835">
        <v>18</v>
      </c>
      <c r="X189" s="1456">
        <v>40</v>
      </c>
      <c r="Y189" s="837">
        <v>23.272586331637516</v>
      </c>
      <c r="Z189" s="1457">
        <v>49</v>
      </c>
    </row>
    <row r="190" spans="1:31" hidden="1">
      <c r="A190" s="1978"/>
      <c r="B190" s="914" t="s">
        <v>73</v>
      </c>
      <c r="C190" s="869"/>
      <c r="D190" s="869"/>
      <c r="E190" s="1539"/>
      <c r="F190" s="1539"/>
      <c r="G190" s="870"/>
      <c r="H190" s="870"/>
      <c r="I190" s="871"/>
      <c r="J190" s="871"/>
      <c r="K190" s="872"/>
      <c r="L190" s="872"/>
      <c r="M190" s="873"/>
      <c r="N190" s="873"/>
      <c r="O190" s="1058"/>
      <c r="P190" s="1058"/>
      <c r="Q190" s="874"/>
      <c r="R190" s="874"/>
      <c r="S190" s="875"/>
      <c r="T190" s="875"/>
      <c r="U190" s="876"/>
      <c r="V190" s="876"/>
      <c r="W190" s="877"/>
      <c r="X190" s="877"/>
      <c r="Y190" s="878"/>
      <c r="Z190" s="895"/>
    </row>
    <row r="191" spans="1:31" hidden="1">
      <c r="A191" s="1978"/>
      <c r="B191" s="913" t="s">
        <v>63</v>
      </c>
      <c r="C191" s="775">
        <f>C189/Y152*100</f>
        <v>100</v>
      </c>
      <c r="D191" s="775">
        <f>D189/Z152*100</f>
        <v>93.442622950819683</v>
      </c>
      <c r="E191" s="599">
        <f t="shared" ref="E191:L191" si="135">E189/C189*100</f>
        <v>79.310344827586206</v>
      </c>
      <c r="F191" s="599">
        <f t="shared" si="135"/>
        <v>56.140350877192979</v>
      </c>
      <c r="G191" s="793">
        <f t="shared" si="135"/>
        <v>73.91304347826086</v>
      </c>
      <c r="H191" s="793">
        <f t="shared" si="135"/>
        <v>75</v>
      </c>
      <c r="I191" s="134">
        <f t="shared" si="135"/>
        <v>105.88235294117648</v>
      </c>
      <c r="J191" s="134">
        <f t="shared" si="135"/>
        <v>116.66666666666667</v>
      </c>
      <c r="K191" s="150">
        <f t="shared" si="135"/>
        <v>100</v>
      </c>
      <c r="L191" s="150">
        <f t="shared" si="135"/>
        <v>96.428571428571431</v>
      </c>
      <c r="M191" s="800">
        <f t="shared" ref="M191:R191" si="136">M189/K189*100</f>
        <v>94.444444444444443</v>
      </c>
      <c r="N191" s="800">
        <f t="shared" si="136"/>
        <v>96.296296296296291</v>
      </c>
      <c r="O191" s="809">
        <f t="shared" si="136"/>
        <v>105.88235294117648</v>
      </c>
      <c r="P191" s="809">
        <f t="shared" si="136"/>
        <v>107.69230769230769</v>
      </c>
      <c r="Q191" s="196">
        <f t="shared" si="136"/>
        <v>100</v>
      </c>
      <c r="R191" s="196">
        <f t="shared" si="136"/>
        <v>100</v>
      </c>
      <c r="S191" s="821">
        <f t="shared" ref="S191:Z191" si="137">S189/Q189*100</f>
        <v>94.444444444444443</v>
      </c>
      <c r="T191" s="821">
        <f t="shared" si="137"/>
        <v>78.571428571428569</v>
      </c>
      <c r="U191" s="827">
        <f t="shared" si="137"/>
        <v>88.235294117647058</v>
      </c>
      <c r="V191" s="827">
        <f t="shared" si="137"/>
        <v>131.81818181818181</v>
      </c>
      <c r="W191" s="615">
        <f t="shared" si="137"/>
        <v>120</v>
      </c>
      <c r="X191" s="615">
        <f t="shared" si="137"/>
        <v>137.93103448275863</v>
      </c>
      <c r="Y191" s="605">
        <f t="shared" si="137"/>
        <v>129.2921462868751</v>
      </c>
      <c r="Z191" s="405">
        <f t="shared" si="137"/>
        <v>122.50000000000001</v>
      </c>
    </row>
    <row r="192" spans="1:31" ht="15" hidden="1" thickBot="1">
      <c r="A192" s="1979"/>
      <c r="B192" s="915" t="s">
        <v>76</v>
      </c>
      <c r="C192" s="846">
        <f t="shared" ref="C192:L192" si="138">C189/C152*100</f>
        <v>100</v>
      </c>
      <c r="D192" s="846">
        <f t="shared" si="138"/>
        <v>103.63636363636364</v>
      </c>
      <c r="E192" s="1545">
        <f t="shared" si="138"/>
        <v>85.18518518518519</v>
      </c>
      <c r="F192" s="1545">
        <f t="shared" si="138"/>
        <v>66.666666666666657</v>
      </c>
      <c r="G192" s="847">
        <f t="shared" si="138"/>
        <v>94.444444444444443</v>
      </c>
      <c r="H192" s="848">
        <f t="shared" si="138"/>
        <v>126.31578947368421</v>
      </c>
      <c r="I192" s="224">
        <f t="shared" si="138"/>
        <v>105.88235294117648</v>
      </c>
      <c r="J192" s="224">
        <f t="shared" si="138"/>
        <v>116.66666666666667</v>
      </c>
      <c r="K192" s="216">
        <f t="shared" si="138"/>
        <v>105.88235294117648</v>
      </c>
      <c r="L192" s="216">
        <f t="shared" si="138"/>
        <v>103.84615384615385</v>
      </c>
      <c r="M192" s="849">
        <f t="shared" ref="M192:R192" si="139">M189/M152*100</f>
        <v>102.85791102492377</v>
      </c>
      <c r="N192" s="849">
        <f t="shared" si="139"/>
        <v>74.285714285714292</v>
      </c>
      <c r="O192" s="850">
        <f t="shared" si="139"/>
        <v>105.88235294117648</v>
      </c>
      <c r="P192" s="850">
        <f t="shared" si="139"/>
        <v>96.551724137931032</v>
      </c>
      <c r="Q192" s="259">
        <f t="shared" si="139"/>
        <v>112.5</v>
      </c>
      <c r="R192" s="259">
        <f t="shared" si="139"/>
        <v>107.69230769230769</v>
      </c>
      <c r="S192" s="851">
        <f t="shared" ref="S192:Z192" si="140">S189/S152*100</f>
        <v>106.25</v>
      </c>
      <c r="T192" s="851">
        <f t="shared" si="140"/>
        <v>88</v>
      </c>
      <c r="U192" s="852">
        <f t="shared" si="140"/>
        <v>83.333333333333343</v>
      </c>
      <c r="V192" s="852">
        <f t="shared" si="140"/>
        <v>82.857142857142861</v>
      </c>
      <c r="W192" s="674">
        <f t="shared" si="140"/>
        <v>81.818181818181827</v>
      </c>
      <c r="X192" s="674">
        <f t="shared" si="140"/>
        <v>70.175438596491219</v>
      </c>
      <c r="Y192" s="853">
        <f t="shared" si="140"/>
        <v>80.250297695301782</v>
      </c>
      <c r="Z192" s="1290">
        <f t="shared" si="140"/>
        <v>80.327868852459019</v>
      </c>
    </row>
    <row r="193" spans="1:31" ht="30" customHeight="1">
      <c r="A193" s="1978" t="s">
        <v>284</v>
      </c>
      <c r="B193" s="1119" t="s">
        <v>44</v>
      </c>
      <c r="C193" s="902"/>
      <c r="D193" s="902"/>
      <c r="E193" s="1542"/>
      <c r="F193" s="1542"/>
      <c r="G193" s="903"/>
      <c r="H193" s="903"/>
      <c r="I193" s="904"/>
      <c r="J193" s="904"/>
      <c r="K193" s="905"/>
      <c r="L193" s="905"/>
      <c r="M193" s="906"/>
      <c r="N193" s="906"/>
      <c r="O193" s="1060"/>
      <c r="P193" s="1060"/>
      <c r="Q193" s="907"/>
      <c r="R193" s="907"/>
      <c r="S193" s="908"/>
      <c r="T193" s="908"/>
      <c r="U193" s="909"/>
      <c r="V193" s="831"/>
      <c r="W193" s="910"/>
      <c r="X193" s="910"/>
      <c r="Y193" s="911"/>
      <c r="Z193" s="912"/>
    </row>
    <row r="194" spans="1:31">
      <c r="A194" s="1978"/>
      <c r="B194" s="913" t="s">
        <v>38</v>
      </c>
      <c r="C194" s="779">
        <v>5507</v>
      </c>
      <c r="D194" s="779">
        <v>98013</v>
      </c>
      <c r="E194" s="1541">
        <v>5497</v>
      </c>
      <c r="F194" s="1541">
        <v>98085</v>
      </c>
      <c r="G194" s="792">
        <v>5489</v>
      </c>
      <c r="H194" s="792">
        <v>97663</v>
      </c>
      <c r="I194" s="634">
        <v>5478</v>
      </c>
      <c r="J194" s="131">
        <v>97410</v>
      </c>
      <c r="K194" s="148">
        <v>5479</v>
      </c>
      <c r="L194" s="784">
        <v>97083</v>
      </c>
      <c r="M194" s="803">
        <v>5488</v>
      </c>
      <c r="N194" s="799">
        <v>97053</v>
      </c>
      <c r="O194" s="1061">
        <v>5489</v>
      </c>
      <c r="P194" s="1143">
        <v>97026</v>
      </c>
      <c r="Q194" s="194">
        <v>5494</v>
      </c>
      <c r="R194" s="814">
        <v>97028</v>
      </c>
      <c r="S194" s="824">
        <v>5495</v>
      </c>
      <c r="T194" s="1397">
        <v>97295</v>
      </c>
      <c r="U194" s="831">
        <v>5500</v>
      </c>
      <c r="V194" s="1420">
        <v>97350</v>
      </c>
      <c r="W194" s="834">
        <v>5501</v>
      </c>
      <c r="X194" s="1455">
        <v>97189</v>
      </c>
      <c r="Y194" s="836">
        <v>5491</v>
      </c>
      <c r="Z194" s="401">
        <v>96773</v>
      </c>
    </row>
    <row r="195" spans="1:31">
      <c r="A195" s="1978"/>
      <c r="B195" s="914" t="s">
        <v>73</v>
      </c>
      <c r="C195" s="869"/>
      <c r="D195" s="869"/>
      <c r="E195" s="1539"/>
      <c r="F195" s="1539"/>
      <c r="G195" s="870"/>
      <c r="H195" s="870"/>
      <c r="I195" s="871"/>
      <c r="J195" s="871"/>
      <c r="K195" s="872"/>
      <c r="L195" s="872"/>
      <c r="M195" s="873"/>
      <c r="N195" s="873"/>
      <c r="O195" s="1058"/>
      <c r="P195" s="1058"/>
      <c r="Q195" s="874"/>
      <c r="R195" s="874"/>
      <c r="S195" s="875"/>
      <c r="T195" s="875"/>
      <c r="U195" s="876"/>
      <c r="V195" s="876"/>
      <c r="W195" s="877"/>
      <c r="X195" s="877"/>
      <c r="Y195" s="878"/>
      <c r="Z195" s="895"/>
    </row>
    <row r="196" spans="1:31">
      <c r="A196" s="1978"/>
      <c r="B196" s="913" t="s">
        <v>63</v>
      </c>
      <c r="C196" s="775">
        <f>C194/Y157*100</f>
        <v>100.60284983558641</v>
      </c>
      <c r="D196" s="775">
        <f>D194/Z157*100</f>
        <v>100.15941629111866</v>
      </c>
      <c r="E196" s="599">
        <f t="shared" ref="E196:J196" si="141">E194/C194*100</f>
        <v>99.81841292899945</v>
      </c>
      <c r="F196" s="599">
        <f t="shared" si="141"/>
        <v>100.07345964310856</v>
      </c>
      <c r="G196" s="788">
        <f t="shared" si="141"/>
        <v>99.854466072403127</v>
      </c>
      <c r="H196" s="788">
        <f t="shared" si="141"/>
        <v>99.569760921649589</v>
      </c>
      <c r="I196" s="137">
        <f t="shared" si="141"/>
        <v>99.799599198396791</v>
      </c>
      <c r="J196" s="137">
        <f t="shared" si="141"/>
        <v>99.74094590581899</v>
      </c>
      <c r="K196" s="150">
        <f t="shared" ref="K196:P196" si="142">K194/I194*100</f>
        <v>100.01825483753196</v>
      </c>
      <c r="L196" s="150">
        <f t="shared" si="142"/>
        <v>99.664305512781027</v>
      </c>
      <c r="M196" s="800">
        <f t="shared" si="142"/>
        <v>100.16426355174302</v>
      </c>
      <c r="N196" s="800">
        <f t="shared" si="142"/>
        <v>99.969098606347146</v>
      </c>
      <c r="O196" s="809">
        <f t="shared" si="142"/>
        <v>100.01822157434401</v>
      </c>
      <c r="P196" s="809">
        <f t="shared" si="142"/>
        <v>99.972180148990759</v>
      </c>
      <c r="Q196" s="196">
        <f t="shared" ref="Q196:V196" si="143">Q194/O194*100</f>
        <v>100.09109127345602</v>
      </c>
      <c r="R196" s="196">
        <f t="shared" si="143"/>
        <v>100.00206130315586</v>
      </c>
      <c r="S196" s="821">
        <f t="shared" si="143"/>
        <v>100.01820167455406</v>
      </c>
      <c r="T196" s="821">
        <f t="shared" si="143"/>
        <v>100.27517829904771</v>
      </c>
      <c r="U196" s="827">
        <f t="shared" si="143"/>
        <v>100.09099181073704</v>
      </c>
      <c r="V196" s="827">
        <f t="shared" si="143"/>
        <v>100.05652911249294</v>
      </c>
      <c r="W196" s="615">
        <f>W194/S194*100</f>
        <v>100.10919017288444</v>
      </c>
      <c r="X196" s="615">
        <f>X194/V194*100</f>
        <v>99.834617360041094</v>
      </c>
      <c r="Y196" s="605">
        <f>Y194/U194*100</f>
        <v>99.836363636363629</v>
      </c>
      <c r="Z196" s="405">
        <f>Z194/X194*100</f>
        <v>99.571968021072337</v>
      </c>
      <c r="AB196" s="2"/>
      <c r="AC196" s="2"/>
      <c r="AD196" s="2"/>
      <c r="AE196" s="2"/>
    </row>
    <row r="197" spans="1:31" ht="15" thickBot="1">
      <c r="A197" s="1978"/>
      <c r="B197" s="915" t="s">
        <v>76</v>
      </c>
      <c r="C197" s="916">
        <f>C194/C157*100</f>
        <v>99.207350027022159</v>
      </c>
      <c r="D197" s="916">
        <v>99.5</v>
      </c>
      <c r="E197" s="1545">
        <f t="shared" ref="E197:J197" si="144">E194/E157*100</f>
        <v>99.170124481327804</v>
      </c>
      <c r="F197" s="1545">
        <f t="shared" si="144"/>
        <v>99.249193034292247</v>
      </c>
      <c r="G197" s="929">
        <f t="shared" si="144"/>
        <v>99.097309983751586</v>
      </c>
      <c r="H197" s="929">
        <f t="shared" si="144"/>
        <v>98.81718471750041</v>
      </c>
      <c r="I197" s="224">
        <f t="shared" si="144"/>
        <v>99.041764599529927</v>
      </c>
      <c r="J197" s="224">
        <f t="shared" si="144"/>
        <v>98.195564516129025</v>
      </c>
      <c r="K197" s="216">
        <f t="shared" ref="K197:O197" si="145">K194/K157*100</f>
        <v>99.077757685352623</v>
      </c>
      <c r="L197" s="216">
        <f t="shared" si="145"/>
        <v>98.461460446247457</v>
      </c>
      <c r="M197" s="849">
        <f t="shared" si="145"/>
        <v>99.222563731694095</v>
      </c>
      <c r="N197" s="849">
        <f t="shared" si="145"/>
        <v>97.978900610771788</v>
      </c>
      <c r="O197" s="850">
        <f t="shared" si="145"/>
        <v>99.276541870139269</v>
      </c>
      <c r="P197" s="1665" t="s">
        <v>3</v>
      </c>
      <c r="Q197" s="259">
        <f>Q194/Q157*100</f>
        <v>99.492937341542927</v>
      </c>
      <c r="R197" s="1642" t="s">
        <v>3</v>
      </c>
      <c r="S197" s="851">
        <f>S194/S157*100</f>
        <v>99.655422560754445</v>
      </c>
      <c r="T197" s="1666" t="s">
        <v>3</v>
      </c>
      <c r="U197" s="852">
        <f>U194/U157*100</f>
        <v>99.818511796733205</v>
      </c>
      <c r="V197" s="1674" t="s">
        <v>3</v>
      </c>
      <c r="W197" s="674">
        <f>W194/W157*100</f>
        <v>100.07276696379843</v>
      </c>
      <c r="X197" s="1680" t="s">
        <v>3</v>
      </c>
      <c r="Y197" s="605">
        <f>Y194/Y157*100</f>
        <v>100.31055900621118</v>
      </c>
      <c r="Z197" s="1681">
        <f>Z194/Z157*100</f>
        <v>98.892261156585619</v>
      </c>
      <c r="AB197" s="2"/>
      <c r="AC197" s="71"/>
      <c r="AD197" s="2"/>
      <c r="AE197" s="2"/>
    </row>
    <row r="198" spans="1:31" ht="15">
      <c r="A198" s="1978"/>
      <c r="B198" s="901" t="s">
        <v>30</v>
      </c>
      <c r="C198" s="902"/>
      <c r="D198" s="902"/>
      <c r="E198" s="1542"/>
      <c r="F198" s="1542"/>
      <c r="G198" s="903"/>
      <c r="H198" s="903"/>
      <c r="I198" s="904"/>
      <c r="J198" s="904"/>
      <c r="K198" s="905"/>
      <c r="L198" s="905"/>
      <c r="M198" s="800"/>
      <c r="N198" s="800"/>
      <c r="O198" s="1062"/>
      <c r="P198" s="1062"/>
      <c r="Q198" s="907"/>
      <c r="R198" s="907"/>
      <c r="S198" s="908"/>
      <c r="T198" s="908"/>
      <c r="U198" s="909"/>
      <c r="V198" s="909"/>
      <c r="W198" s="910"/>
      <c r="X198" s="910"/>
      <c r="Y198" s="911"/>
      <c r="Z198" s="912"/>
      <c r="AB198" s="2"/>
      <c r="AC198" s="2"/>
      <c r="AD198" s="2"/>
      <c r="AE198" s="2"/>
    </row>
    <row r="199" spans="1:31" ht="15.75" thickBot="1">
      <c r="A199" s="1978"/>
      <c r="B199" s="915" t="s">
        <v>140</v>
      </c>
      <c r="C199" s="1135">
        <v>14.2</v>
      </c>
      <c r="D199" s="1646" t="s">
        <v>317</v>
      </c>
      <c r="E199" s="1544">
        <v>14.4</v>
      </c>
      <c r="F199" s="1645" t="s">
        <v>316</v>
      </c>
      <c r="G199" s="848">
        <v>14.3</v>
      </c>
      <c r="H199" s="1644" t="s">
        <v>315</v>
      </c>
      <c r="I199" s="224">
        <v>14</v>
      </c>
      <c r="J199" s="1643" t="s">
        <v>314</v>
      </c>
      <c r="K199" s="1632" t="s">
        <v>311</v>
      </c>
      <c r="L199" s="1632" t="s">
        <v>312</v>
      </c>
      <c r="M199" s="800">
        <v>13.2</v>
      </c>
      <c r="N199" s="1640" t="s">
        <v>313</v>
      </c>
      <c r="O199" s="1063">
        <v>13.1</v>
      </c>
      <c r="P199" s="1641" t="s">
        <v>313</v>
      </c>
      <c r="Q199" s="259">
        <v>13</v>
      </c>
      <c r="R199" s="1642" t="s">
        <v>313</v>
      </c>
      <c r="S199" s="851">
        <v>13</v>
      </c>
      <c r="T199" s="851">
        <v>14.6</v>
      </c>
      <c r="U199" s="852">
        <v>13</v>
      </c>
      <c r="V199" s="919">
        <v>14.5</v>
      </c>
      <c r="W199" s="674">
        <v>13.2</v>
      </c>
      <c r="X199" s="674">
        <v>14.9</v>
      </c>
      <c r="Y199" s="853">
        <v>13.4</v>
      </c>
      <c r="Z199" s="920">
        <v>15.1</v>
      </c>
      <c r="AB199" s="2"/>
      <c r="AC199" s="2"/>
      <c r="AD199" s="2"/>
      <c r="AE199" s="2"/>
    </row>
    <row r="200" spans="1:31" ht="14.25" customHeight="1">
      <c r="A200" s="1978"/>
      <c r="B200" s="901" t="s">
        <v>31</v>
      </c>
      <c r="C200" s="902"/>
      <c r="D200" s="902"/>
      <c r="E200" s="1542"/>
      <c r="F200" s="1542"/>
      <c r="G200" s="903"/>
      <c r="H200" s="903"/>
      <c r="I200" s="904"/>
      <c r="J200" s="904"/>
      <c r="K200" s="905"/>
      <c r="L200" s="905"/>
      <c r="M200" s="906"/>
      <c r="N200" s="1055"/>
      <c r="O200" s="1064"/>
      <c r="P200" s="1064"/>
      <c r="Q200" s="907"/>
      <c r="R200" s="907"/>
      <c r="S200" s="908"/>
      <c r="T200" s="908"/>
      <c r="U200" s="909"/>
      <c r="V200" s="909"/>
      <c r="W200" s="910"/>
      <c r="X200" s="910"/>
      <c r="Y200" s="911"/>
      <c r="Z200" s="912"/>
      <c r="AB200" s="2"/>
      <c r="AC200" s="2"/>
      <c r="AD200" s="2"/>
      <c r="AE200" s="2"/>
    </row>
    <row r="201" spans="1:31">
      <c r="A201" s="1978"/>
      <c r="B201" s="913" t="s">
        <v>34</v>
      </c>
      <c r="C201" s="779">
        <v>317936</v>
      </c>
      <c r="D201" s="779">
        <v>9402</v>
      </c>
      <c r="E201" s="1541">
        <v>224940</v>
      </c>
      <c r="F201" s="1541">
        <v>5956</v>
      </c>
      <c r="G201" s="792">
        <v>213873</v>
      </c>
      <c r="H201" s="792">
        <v>6847</v>
      </c>
      <c r="I201" s="131">
        <v>200682</v>
      </c>
      <c r="J201" s="131">
        <v>5625</v>
      </c>
      <c r="K201" s="148">
        <v>176170</v>
      </c>
      <c r="L201" s="148">
        <v>5085</v>
      </c>
      <c r="M201" s="803">
        <v>177654</v>
      </c>
      <c r="N201" s="803">
        <v>5177</v>
      </c>
      <c r="O201" s="1065">
        <v>236289</v>
      </c>
      <c r="P201" s="1065">
        <v>7104</v>
      </c>
      <c r="Q201" s="816">
        <v>203592</v>
      </c>
      <c r="R201" s="816">
        <v>6099</v>
      </c>
      <c r="S201" s="823">
        <v>252528</v>
      </c>
      <c r="T201" s="823">
        <v>7455</v>
      </c>
      <c r="U201" s="830">
        <v>245808</v>
      </c>
      <c r="V201" s="830">
        <v>7272</v>
      </c>
      <c r="W201" s="614">
        <v>229767</v>
      </c>
      <c r="X201" s="639">
        <v>6857</v>
      </c>
      <c r="Y201" s="836">
        <v>230205</v>
      </c>
      <c r="Z201" s="844">
        <v>6850</v>
      </c>
      <c r="AB201" s="2"/>
      <c r="AC201" s="2"/>
      <c r="AD201" s="2"/>
      <c r="AE201" s="2"/>
    </row>
    <row r="202" spans="1:31">
      <c r="A202" s="1978"/>
      <c r="B202" s="914" t="s">
        <v>73</v>
      </c>
      <c r="C202" s="1398"/>
      <c r="D202" s="8"/>
      <c r="E202" s="1539"/>
      <c r="F202" s="1539"/>
      <c r="G202" s="870"/>
      <c r="H202" s="870"/>
      <c r="I202" s="871"/>
      <c r="J202" s="871"/>
      <c r="K202" s="872"/>
      <c r="L202" s="872"/>
      <c r="M202" s="873"/>
      <c r="N202" s="873"/>
      <c r="O202" s="1058"/>
      <c r="P202" s="1058"/>
      <c r="Q202" s="874"/>
      <c r="R202" s="874"/>
      <c r="S202" s="875"/>
      <c r="T202" s="875"/>
      <c r="U202" s="876"/>
      <c r="V202" s="876"/>
      <c r="W202" s="877"/>
      <c r="X202" s="877"/>
      <c r="Y202" s="878"/>
      <c r="Z202" s="895"/>
      <c r="AB202" s="2"/>
      <c r="AC202" s="2"/>
      <c r="AD202" s="2"/>
      <c r="AE202" s="2"/>
    </row>
    <row r="203" spans="1:31">
      <c r="A203" s="1978"/>
      <c r="B203" s="913" t="s">
        <v>63</v>
      </c>
      <c r="C203" s="774">
        <f>C201/Y164*100</f>
        <v>130.24452391779016</v>
      </c>
      <c r="D203" s="774">
        <f>D201/Z164*100</f>
        <v>141.31970539606192</v>
      </c>
      <c r="E203" s="599">
        <f t="shared" ref="E203:J203" si="146">E201/C201*100</f>
        <v>70.750088068038849</v>
      </c>
      <c r="F203" s="599">
        <f t="shared" si="146"/>
        <v>63.34822378217401</v>
      </c>
      <c r="G203" s="788">
        <f t="shared" si="146"/>
        <v>95.08002133902373</v>
      </c>
      <c r="H203" s="788">
        <f t="shared" si="146"/>
        <v>114.9597044996642</v>
      </c>
      <c r="I203" s="137">
        <f t="shared" si="146"/>
        <v>93.832321050342955</v>
      </c>
      <c r="J203" s="137">
        <f t="shared" si="146"/>
        <v>82.152767635460791</v>
      </c>
      <c r="K203" s="150">
        <f t="shared" ref="K203:P203" si="147">K201/I201*100</f>
        <v>87.785650930327591</v>
      </c>
      <c r="L203" s="150">
        <f t="shared" si="147"/>
        <v>90.4</v>
      </c>
      <c r="M203" s="800">
        <f t="shared" si="147"/>
        <v>100.84236816711132</v>
      </c>
      <c r="N203" s="800">
        <f t="shared" si="147"/>
        <v>101.80924287118978</v>
      </c>
      <c r="O203" s="809">
        <f t="shared" si="147"/>
        <v>133.00516734776588</v>
      </c>
      <c r="P203" s="809">
        <f t="shared" si="147"/>
        <v>137.22232953447943</v>
      </c>
      <c r="Q203" s="196">
        <f t="shared" ref="Q203:V203" si="148">Q201/O201*100</f>
        <v>86.162284321318381</v>
      </c>
      <c r="R203" s="196">
        <f t="shared" si="148"/>
        <v>85.853040540540533</v>
      </c>
      <c r="S203" s="821">
        <f t="shared" si="148"/>
        <v>124.03630790993752</v>
      </c>
      <c r="T203" s="821">
        <f t="shared" si="148"/>
        <v>122.2331529758977</v>
      </c>
      <c r="U203" s="827">
        <f t="shared" si="148"/>
        <v>97.338908952670593</v>
      </c>
      <c r="V203" s="827">
        <f t="shared" si="148"/>
        <v>97.545271629778668</v>
      </c>
      <c r="W203" s="615">
        <f>W201/U201*100</f>
        <v>93.47417496582699</v>
      </c>
      <c r="X203" s="615">
        <f>X201/V201*100</f>
        <v>94.293179317931802</v>
      </c>
      <c r="Y203" s="605">
        <f>Y201/W201*100</f>
        <v>100.19062789695647</v>
      </c>
      <c r="Z203" s="405">
        <f>Z201/X201*100</f>
        <v>99.897914539886244</v>
      </c>
      <c r="AB203" s="2"/>
      <c r="AC203" s="2"/>
      <c r="AD203" s="2"/>
      <c r="AE203" s="2"/>
    </row>
    <row r="204" spans="1:31" ht="15" thickBot="1">
      <c r="A204" s="1978"/>
      <c r="B204" s="915" t="s">
        <v>76</v>
      </c>
      <c r="C204" s="916">
        <f t="shared" ref="C204:H204" si="149">C201/C164*100</f>
        <v>110.47154437645719</v>
      </c>
      <c r="D204" s="916">
        <f t="shared" si="149"/>
        <v>108.54306164858001</v>
      </c>
      <c r="E204" s="1545">
        <f t="shared" si="149"/>
        <v>106.63089233569723</v>
      </c>
      <c r="F204" s="1545">
        <f t="shared" si="149"/>
        <v>104.50956308124233</v>
      </c>
      <c r="G204" s="848">
        <f t="shared" si="149"/>
        <v>110.44021584777053</v>
      </c>
      <c r="H204" s="848">
        <f t="shared" si="149"/>
        <v>129.28625377643505</v>
      </c>
      <c r="I204" s="224">
        <f t="shared" ref="I204:N204" si="150">I201/I164*100</f>
        <v>117.81883509167446</v>
      </c>
      <c r="J204" s="224">
        <f t="shared" si="150"/>
        <v>115.62178828365879</v>
      </c>
      <c r="K204" s="216">
        <f t="shared" si="150"/>
        <v>98.139926131837399</v>
      </c>
      <c r="L204" s="216">
        <f t="shared" si="150"/>
        <v>98.355899419729212</v>
      </c>
      <c r="M204" s="800">
        <f t="shared" si="150"/>
        <v>100.64755171065826</v>
      </c>
      <c r="N204" s="849">
        <f t="shared" si="150"/>
        <v>105.28777709985764</v>
      </c>
      <c r="O204" s="850">
        <f t="shared" ref="O204:T204" si="151">O201/O164*100</f>
        <v>111.05580778883844</v>
      </c>
      <c r="P204" s="850">
        <f t="shared" si="151"/>
        <v>112.51187836553692</v>
      </c>
      <c r="Q204" s="259">
        <f t="shared" si="151"/>
        <v>98.196129878648748</v>
      </c>
      <c r="R204" s="259">
        <f t="shared" si="151"/>
        <v>100.6601749463608</v>
      </c>
      <c r="S204" s="851">
        <f t="shared" si="151"/>
        <v>104.7634061548418</v>
      </c>
      <c r="T204" s="851">
        <f t="shared" si="151"/>
        <v>101.78864008738395</v>
      </c>
      <c r="U204" s="852">
        <f t="shared" ref="U204:Z204" si="152">U201/U164*100</f>
        <v>93.109443596377261</v>
      </c>
      <c r="V204" s="852">
        <f t="shared" si="152"/>
        <v>93.771760154738885</v>
      </c>
      <c r="W204" s="674">
        <f t="shared" si="152"/>
        <v>90.929849694878229</v>
      </c>
      <c r="X204" s="674">
        <f t="shared" si="152"/>
        <v>96.333239674065752</v>
      </c>
      <c r="Y204" s="605">
        <f t="shared" si="152"/>
        <v>94.304956433039607</v>
      </c>
      <c r="Z204" s="405">
        <f t="shared" si="152"/>
        <v>102.96107019389748</v>
      </c>
      <c r="AB204" s="2"/>
      <c r="AC204" s="2"/>
      <c r="AD204" s="2"/>
      <c r="AE204" s="2"/>
    </row>
    <row r="205" spans="1:31" ht="15">
      <c r="A205" s="1978"/>
      <c r="B205" s="901" t="s">
        <v>33</v>
      </c>
      <c r="C205" s="902"/>
      <c r="D205" s="902"/>
      <c r="E205" s="1542"/>
      <c r="F205" s="1542"/>
      <c r="G205" s="903"/>
      <c r="H205" s="903"/>
      <c r="I205" s="904"/>
      <c r="J205" s="904"/>
      <c r="K205" s="905"/>
      <c r="L205" s="905"/>
      <c r="M205" s="906"/>
      <c r="N205" s="1054"/>
      <c r="O205" s="1064"/>
      <c r="P205" s="1064"/>
      <c r="Q205" s="907"/>
      <c r="R205" s="907"/>
      <c r="S205" s="908"/>
      <c r="T205" s="908"/>
      <c r="U205" s="909"/>
      <c r="V205" s="909"/>
      <c r="W205" s="910"/>
      <c r="X205" s="910"/>
      <c r="Y205" s="911"/>
      <c r="Z205" s="912"/>
      <c r="AB205" s="2"/>
      <c r="AC205" s="2"/>
      <c r="AD205" s="2"/>
      <c r="AE205" s="2"/>
    </row>
    <row r="206" spans="1:31">
      <c r="A206" s="1978"/>
      <c r="B206" s="913" t="s">
        <v>35</v>
      </c>
      <c r="C206" s="779">
        <v>159007</v>
      </c>
      <c r="D206" s="779">
        <v>4309</v>
      </c>
      <c r="E206" s="1541">
        <v>183998</v>
      </c>
      <c r="F206" s="1541">
        <v>5263</v>
      </c>
      <c r="G206" s="792">
        <v>236106</v>
      </c>
      <c r="H206" s="792">
        <v>7410</v>
      </c>
      <c r="I206" s="131">
        <v>259425</v>
      </c>
      <c r="J206" s="131">
        <v>7563</v>
      </c>
      <c r="K206" s="148">
        <v>255543</v>
      </c>
      <c r="L206" s="148">
        <v>7381</v>
      </c>
      <c r="M206" s="803">
        <v>244846</v>
      </c>
      <c r="N206" s="803">
        <v>6869</v>
      </c>
      <c r="O206" s="1065">
        <v>252331</v>
      </c>
      <c r="P206" s="1065">
        <v>6966</v>
      </c>
      <c r="Q206" s="816">
        <v>213274</v>
      </c>
      <c r="R206" s="816">
        <v>5947</v>
      </c>
      <c r="S206" s="823">
        <v>252621</v>
      </c>
      <c r="T206" s="823">
        <v>7668</v>
      </c>
      <c r="U206" s="830">
        <v>253761</v>
      </c>
      <c r="V206" s="830">
        <v>7458</v>
      </c>
      <c r="W206" s="639">
        <v>188898</v>
      </c>
      <c r="X206" s="639">
        <v>5208</v>
      </c>
      <c r="Y206" s="836">
        <v>188354</v>
      </c>
      <c r="Z206" s="844">
        <v>5503</v>
      </c>
      <c r="AB206" s="2"/>
      <c r="AC206" s="2"/>
      <c r="AD206" s="2"/>
      <c r="AE206" s="2"/>
    </row>
    <row r="207" spans="1:31">
      <c r="A207" s="1978"/>
      <c r="B207" s="914" t="s">
        <v>73</v>
      </c>
      <c r="C207" s="869"/>
      <c r="D207" s="869"/>
      <c r="E207" s="1539"/>
      <c r="F207" s="1539"/>
      <c r="G207" s="870"/>
      <c r="H207" s="870"/>
      <c r="I207" s="871"/>
      <c r="J207" s="871"/>
      <c r="K207" s="872"/>
      <c r="L207" s="872"/>
      <c r="M207" s="873"/>
      <c r="N207" s="873"/>
      <c r="O207" s="1058"/>
      <c r="P207" s="1058"/>
      <c r="Q207" s="874"/>
      <c r="R207" s="874"/>
      <c r="S207" s="875"/>
      <c r="T207" s="875"/>
      <c r="U207" s="876"/>
      <c r="V207" s="876"/>
      <c r="W207" s="877"/>
      <c r="X207" s="877"/>
      <c r="Y207" s="878"/>
      <c r="Z207" s="895"/>
      <c r="AB207" s="2"/>
      <c r="AC207" s="2"/>
      <c r="AD207" s="71"/>
      <c r="AE207" s="2"/>
    </row>
    <row r="208" spans="1:31">
      <c r="A208" s="1978"/>
      <c r="B208" s="913" t="s">
        <v>63</v>
      </c>
      <c r="C208" s="775">
        <f>C206/Y169*100</f>
        <v>96.115067035796756</v>
      </c>
      <c r="D208" s="775">
        <f>D206/Z169*100</f>
        <v>93.207873675102746</v>
      </c>
      <c r="E208" s="599">
        <f t="shared" ref="E208:J208" si="153">E206/C206*100</f>
        <v>115.71691812310149</v>
      </c>
      <c r="F208" s="599">
        <f t="shared" si="153"/>
        <v>122.13970758876769</v>
      </c>
      <c r="G208" s="793">
        <f t="shared" si="153"/>
        <v>128.31987304209829</v>
      </c>
      <c r="H208" s="788">
        <f t="shared" si="153"/>
        <v>140.79422382671481</v>
      </c>
      <c r="I208" s="137">
        <f t="shared" si="153"/>
        <v>109.8764961500343</v>
      </c>
      <c r="J208" s="137">
        <f t="shared" si="153"/>
        <v>102.06477732793522</v>
      </c>
      <c r="K208" s="150">
        <f t="shared" ref="K208:P208" si="154">K206/I206*100</f>
        <v>98.503613761202658</v>
      </c>
      <c r="L208" s="150">
        <f t="shared" si="154"/>
        <v>97.593547534047332</v>
      </c>
      <c r="M208" s="800">
        <f t="shared" si="154"/>
        <v>95.81401173188074</v>
      </c>
      <c r="N208" s="800">
        <f t="shared" si="154"/>
        <v>93.063270559544776</v>
      </c>
      <c r="O208" s="809">
        <f t="shared" si="154"/>
        <v>103.05702359850682</v>
      </c>
      <c r="P208" s="809">
        <f t="shared" si="154"/>
        <v>101.41214150531373</v>
      </c>
      <c r="Q208" s="196">
        <f t="shared" ref="Q208:V208" si="155">Q206/O206*100</f>
        <v>84.521521335071796</v>
      </c>
      <c r="R208" s="196">
        <f t="shared" si="155"/>
        <v>85.37180591444158</v>
      </c>
      <c r="S208" s="821">
        <f t="shared" si="155"/>
        <v>118.44903738852368</v>
      </c>
      <c r="T208" s="821">
        <f t="shared" si="155"/>
        <v>128.9389608205818</v>
      </c>
      <c r="U208" s="827">
        <f t="shared" si="155"/>
        <v>100.45126889688505</v>
      </c>
      <c r="V208" s="827">
        <f t="shared" si="155"/>
        <v>97.261345852895147</v>
      </c>
      <c r="W208" s="615">
        <f>W206/U206*100</f>
        <v>74.439334649532427</v>
      </c>
      <c r="X208" s="615">
        <f>X206/V206*100</f>
        <v>69.831053901850353</v>
      </c>
      <c r="Y208" s="605">
        <f>Y206/W206*100</f>
        <v>99.712013891094671</v>
      </c>
      <c r="Z208" s="405">
        <f>Z206/X206*100</f>
        <v>105.66436251920123</v>
      </c>
      <c r="AB208" s="2"/>
      <c r="AC208" s="2"/>
      <c r="AD208" s="2"/>
      <c r="AE208" s="2"/>
    </row>
    <row r="209" spans="1:31" ht="15" thickBot="1">
      <c r="A209" s="1978"/>
      <c r="B209" s="915" t="s">
        <v>76</v>
      </c>
      <c r="C209" s="846">
        <f t="shared" ref="C209:H209" si="156">C206/C169*100</f>
        <v>106.7469135388065</v>
      </c>
      <c r="D209" s="846">
        <f t="shared" si="156"/>
        <v>99.860950173812284</v>
      </c>
      <c r="E209" s="1545">
        <f t="shared" si="156"/>
        <v>111.97950265954211</v>
      </c>
      <c r="F209" s="1545">
        <f t="shared" si="156"/>
        <v>101.70048309178743</v>
      </c>
      <c r="G209" s="847">
        <f t="shared" si="156"/>
        <v>107.36727223119074</v>
      </c>
      <c r="H209" s="848">
        <f t="shared" si="156"/>
        <v>105.85714285714285</v>
      </c>
      <c r="I209" s="224">
        <f t="shared" ref="I209:N209" si="157">I206/I169*100</f>
        <v>108.27556271572682</v>
      </c>
      <c r="J209" s="224">
        <f t="shared" si="157"/>
        <v>107.96573875802997</v>
      </c>
      <c r="K209" s="216">
        <f t="shared" si="157"/>
        <v>107.27500178411758</v>
      </c>
      <c r="L209" s="216">
        <f t="shared" si="157"/>
        <v>107.62613006707495</v>
      </c>
      <c r="M209" s="800">
        <f t="shared" si="157"/>
        <v>108.33797930991761</v>
      </c>
      <c r="N209" s="800">
        <f t="shared" si="157"/>
        <v>116.3645603930205</v>
      </c>
      <c r="O209" s="850">
        <f t="shared" ref="O209:T209" si="158">O206/O169*100</f>
        <v>112.63419141442772</v>
      </c>
      <c r="P209" s="850">
        <f t="shared" si="158"/>
        <v>113.28671328671329</v>
      </c>
      <c r="Q209" s="259">
        <f t="shared" si="158"/>
        <v>108.91884990552066</v>
      </c>
      <c r="R209" s="259">
        <f t="shared" si="158"/>
        <v>108.14693580651027</v>
      </c>
      <c r="S209" s="851">
        <f t="shared" si="158"/>
        <v>104.80198800229002</v>
      </c>
      <c r="T209" s="851">
        <f t="shared" si="158"/>
        <v>100.85492568722873</v>
      </c>
      <c r="U209" s="852">
        <f t="shared" ref="U209:Z209" si="159">U206/U169*100</f>
        <v>102.27596991705425</v>
      </c>
      <c r="V209" s="852">
        <f t="shared" si="159"/>
        <v>100.14771048744461</v>
      </c>
      <c r="W209" s="674">
        <f t="shared" si="159"/>
        <v>99.726527854035567</v>
      </c>
      <c r="X209" s="674">
        <f t="shared" si="159"/>
        <v>96.426587668950191</v>
      </c>
      <c r="Y209" s="605">
        <f t="shared" si="159"/>
        <v>113.85446764268529</v>
      </c>
      <c r="Z209" s="405">
        <f t="shared" si="159"/>
        <v>119.0352584901579</v>
      </c>
      <c r="AB209" s="2"/>
      <c r="AC209" s="2"/>
      <c r="AD209" s="2"/>
      <c r="AE209" s="2"/>
    </row>
    <row r="210" spans="1:31" ht="14.25" customHeight="1">
      <c r="A210" s="1978"/>
      <c r="B210" s="901" t="s">
        <v>43</v>
      </c>
      <c r="C210" s="902"/>
      <c r="D210" s="902"/>
      <c r="E210" s="1542"/>
      <c r="F210" s="1542"/>
      <c r="G210" s="903"/>
      <c r="H210" s="903"/>
      <c r="I210" s="904"/>
      <c r="J210" s="904"/>
      <c r="K210" s="905"/>
      <c r="L210" s="905"/>
      <c r="M210" s="906"/>
      <c r="N210" s="906"/>
      <c r="O210" s="1060"/>
      <c r="P210" s="1060"/>
      <c r="Q210" s="907"/>
      <c r="R210" s="907"/>
      <c r="S210" s="908"/>
      <c r="T210" s="908"/>
      <c r="U210" s="909"/>
      <c r="V210" s="909"/>
      <c r="W210" s="910"/>
      <c r="X210" s="910"/>
      <c r="Y210" s="911"/>
      <c r="Z210" s="912"/>
      <c r="AB210" s="2"/>
      <c r="AC210" s="2"/>
      <c r="AD210" s="2"/>
      <c r="AE210" s="2"/>
    </row>
    <row r="211" spans="1:31">
      <c r="A211" s="1978"/>
      <c r="B211" s="913" t="s">
        <v>42</v>
      </c>
      <c r="C211" s="779">
        <v>2295744</v>
      </c>
      <c r="D211" s="779">
        <v>73798</v>
      </c>
      <c r="E211" s="1541">
        <v>2336686</v>
      </c>
      <c r="F211" s="1541">
        <v>74491</v>
      </c>
      <c r="G211" s="792">
        <v>2314453</v>
      </c>
      <c r="H211" s="792">
        <v>73928</v>
      </c>
      <c r="I211" s="131">
        <v>2255710</v>
      </c>
      <c r="J211" s="131">
        <v>71990</v>
      </c>
      <c r="K211" s="148">
        <v>2176337</v>
      </c>
      <c r="L211" s="148">
        <v>69694</v>
      </c>
      <c r="M211" s="803">
        <v>2109145</v>
      </c>
      <c r="N211" s="803">
        <v>68002</v>
      </c>
      <c r="O211" s="1061">
        <v>2093103</v>
      </c>
      <c r="P211" s="1061">
        <v>68140</v>
      </c>
      <c r="Q211" s="816">
        <v>2083209</v>
      </c>
      <c r="R211" s="816">
        <v>68292</v>
      </c>
      <c r="S211" s="823">
        <v>2083116</v>
      </c>
      <c r="T211" s="823">
        <v>68079</v>
      </c>
      <c r="U211" s="830">
        <v>2075163</v>
      </c>
      <c r="V211" s="830">
        <v>67893</v>
      </c>
      <c r="W211" s="639">
        <v>2116032</v>
      </c>
      <c r="X211" s="639">
        <v>69542</v>
      </c>
      <c r="Y211" s="836">
        <v>2157883</v>
      </c>
      <c r="Z211" s="844">
        <v>70889</v>
      </c>
      <c r="AB211" s="2"/>
      <c r="AC211" s="2"/>
      <c r="AD211" s="2"/>
      <c r="AE211" s="2"/>
    </row>
    <row r="212" spans="1:31">
      <c r="A212" s="1978"/>
      <c r="B212" s="914" t="s">
        <v>73</v>
      </c>
      <c r="C212" s="869"/>
      <c r="D212" s="869"/>
      <c r="E212" s="1539"/>
      <c r="F212" s="1539"/>
      <c r="G212" s="870"/>
      <c r="H212" s="870"/>
      <c r="I212" s="871"/>
      <c r="J212" s="871"/>
      <c r="K212" s="872"/>
      <c r="L212" s="872"/>
      <c r="M212" s="873"/>
      <c r="N212" s="873"/>
      <c r="O212" s="1058"/>
      <c r="P212" s="1058"/>
      <c r="Q212" s="874"/>
      <c r="R212" s="874"/>
      <c r="S212" s="875"/>
      <c r="T212" s="875"/>
      <c r="U212" s="876"/>
      <c r="V212" s="876"/>
      <c r="W212" s="877"/>
      <c r="X212" s="877"/>
      <c r="Y212" s="878"/>
      <c r="Z212" s="895"/>
    </row>
    <row r="213" spans="1:31">
      <c r="A213" s="1978"/>
      <c r="B213" s="913" t="s">
        <v>63</v>
      </c>
      <c r="C213" s="775">
        <f>C211/Y174*100</f>
        <v>107.43765838409034</v>
      </c>
      <c r="D213" s="775">
        <f>D211/Z174*100</f>
        <v>111.95084951456312</v>
      </c>
      <c r="E213" s="599">
        <f t="shared" ref="E213:J213" si="160">E211/C211*100</f>
        <v>101.78338699785341</v>
      </c>
      <c r="F213" s="599">
        <f t="shared" si="160"/>
        <v>100.93904983874901</v>
      </c>
      <c r="G213" s="796">
        <f t="shared" si="160"/>
        <v>99.048524277545198</v>
      </c>
      <c r="H213" s="788">
        <f t="shared" si="160"/>
        <v>99.244203997798394</v>
      </c>
      <c r="I213" s="137">
        <f t="shared" si="160"/>
        <v>97.461905685706299</v>
      </c>
      <c r="J213" s="137">
        <f t="shared" si="160"/>
        <v>97.378530462071197</v>
      </c>
      <c r="K213" s="150">
        <f t="shared" ref="K213:P213" si="161">K211/I211*100</f>
        <v>96.481240939659799</v>
      </c>
      <c r="L213" s="150">
        <f t="shared" si="161"/>
        <v>96.81066814835394</v>
      </c>
      <c r="M213" s="800">
        <f t="shared" si="161"/>
        <v>96.912610501039126</v>
      </c>
      <c r="N213" s="800">
        <f t="shared" si="161"/>
        <v>97.572244382586732</v>
      </c>
      <c r="O213" s="809">
        <f t="shared" si="161"/>
        <v>99.239407437610964</v>
      </c>
      <c r="P213" s="809">
        <f t="shared" si="161"/>
        <v>100.202935207788</v>
      </c>
      <c r="Q213" s="196">
        <f t="shared" ref="Q213:V213" si="162">Q211/O211*100</f>
        <v>99.527304676358497</v>
      </c>
      <c r="R213" s="196">
        <f t="shared" si="162"/>
        <v>100.22307014969181</v>
      </c>
      <c r="S213" s="821">
        <f t="shared" si="162"/>
        <v>99.995535733572581</v>
      </c>
      <c r="T213" s="821">
        <f t="shared" si="162"/>
        <v>99.688104023897381</v>
      </c>
      <c r="U213" s="827">
        <f t="shared" si="162"/>
        <v>99.618216172311094</v>
      </c>
      <c r="V213" s="827">
        <f t="shared" si="162"/>
        <v>99.726787996298413</v>
      </c>
      <c r="W213" s="615">
        <f>W211/U211*100</f>
        <v>101.96943565397032</v>
      </c>
      <c r="X213" s="615">
        <f>X211/V211*100</f>
        <v>102.42882182257375</v>
      </c>
      <c r="Y213" s="605">
        <f>Y211/W211*100</f>
        <v>101.97780562864833</v>
      </c>
      <c r="Z213" s="405">
        <f>Z211/X211*100</f>
        <v>101.93695896005292</v>
      </c>
    </row>
    <row r="214" spans="1:31" ht="15" thickBot="1">
      <c r="A214" s="1978"/>
      <c r="B214" s="915" t="s">
        <v>76</v>
      </c>
      <c r="C214" s="846">
        <f t="shared" ref="C214:H214" si="163">C211/C174*100</f>
        <v>108.21232721098761</v>
      </c>
      <c r="D214" s="846">
        <f t="shared" si="163"/>
        <v>105.02511847666757</v>
      </c>
      <c r="E214" s="1545">
        <f t="shared" si="163"/>
        <v>107.7729646759735</v>
      </c>
      <c r="F214" s="1545">
        <f t="shared" si="163"/>
        <v>105.22665310562076</v>
      </c>
      <c r="G214" s="847">
        <f t="shared" si="163"/>
        <v>108.05576902067597</v>
      </c>
      <c r="H214" s="848">
        <f t="shared" si="163"/>
        <v>107.00710698105287</v>
      </c>
      <c r="I214" s="224">
        <f t="shared" ref="I214:N214" si="164">I211/I174*100</f>
        <v>108.83269646441254</v>
      </c>
      <c r="J214" s="224">
        <f t="shared" si="164"/>
        <v>107.53282447309064</v>
      </c>
      <c r="K214" s="216">
        <f t="shared" si="164"/>
        <v>108.06386101643746</v>
      </c>
      <c r="L214" s="216">
        <f t="shared" si="164"/>
        <v>106.79599748693667</v>
      </c>
      <c r="M214" s="800">
        <f t="shared" si="164"/>
        <v>107.36594814311422</v>
      </c>
      <c r="N214" s="800">
        <f t="shared" si="164"/>
        <v>105.80181413657368</v>
      </c>
      <c r="O214" s="850">
        <f t="shared" ref="O214:T214" si="165">O211/O174*100</f>
        <v>107.16363640087161</v>
      </c>
      <c r="P214" s="850">
        <f t="shared" si="165"/>
        <v>105.74505726434712</v>
      </c>
      <c r="Q214" s="259">
        <f t="shared" si="165"/>
        <v>106.03158945918626</v>
      </c>
      <c r="R214" s="259">
        <f t="shared" si="165"/>
        <v>105.06784824148437</v>
      </c>
      <c r="S214" s="851">
        <f t="shared" si="165"/>
        <v>105.26173239136993</v>
      </c>
      <c r="T214" s="851">
        <f t="shared" si="165"/>
        <v>105.19167477865852</v>
      </c>
      <c r="U214" s="852">
        <f t="shared" ref="U214:Z214" si="166">U211/U174*100</f>
        <v>104.02486976608023</v>
      </c>
      <c r="V214" s="852">
        <f t="shared" si="166"/>
        <v>104.40740000307565</v>
      </c>
      <c r="W214" s="674">
        <f t="shared" si="166"/>
        <v>102.81273109435598</v>
      </c>
      <c r="X214" s="674">
        <f t="shared" si="166"/>
        <v>104.19213712093971</v>
      </c>
      <c r="Y214" s="605">
        <f t="shared" si="166"/>
        <v>100.98595339325117</v>
      </c>
      <c r="Z214" s="405">
        <f t="shared" si="166"/>
        <v>107.53792475728154</v>
      </c>
    </row>
    <row r="215" spans="1:31" ht="14.25" customHeight="1">
      <c r="A215" s="1978"/>
      <c r="B215" s="901" t="s">
        <v>164</v>
      </c>
      <c r="C215" s="902"/>
      <c r="D215" s="902"/>
      <c r="E215" s="1542"/>
      <c r="F215" s="1542"/>
      <c r="G215" s="903"/>
      <c r="H215" s="903"/>
      <c r="I215" s="904"/>
      <c r="J215" s="904"/>
      <c r="K215" s="905"/>
      <c r="L215" s="905"/>
      <c r="M215" s="906"/>
      <c r="N215" s="906"/>
      <c r="O215" s="1062"/>
      <c r="P215" s="1062"/>
      <c r="Q215" s="907"/>
      <c r="R215" s="907"/>
      <c r="S215" s="908"/>
      <c r="T215" s="908"/>
      <c r="U215" s="909"/>
      <c r="V215" s="909"/>
      <c r="W215" s="910"/>
      <c r="X215" s="910"/>
      <c r="Y215" s="911"/>
      <c r="Z215" s="912"/>
    </row>
    <row r="216" spans="1:31" ht="14.25" customHeight="1">
      <c r="A216" s="1978"/>
      <c r="B216" s="913" t="s">
        <v>41</v>
      </c>
      <c r="C216" s="779">
        <v>64015</v>
      </c>
      <c r="D216" s="779">
        <v>1478</v>
      </c>
      <c r="E216" s="1540">
        <v>82811</v>
      </c>
      <c r="F216" s="1540">
        <v>2519</v>
      </c>
      <c r="G216" s="792">
        <v>88966</v>
      </c>
      <c r="H216" s="792">
        <v>2658</v>
      </c>
      <c r="I216" s="131">
        <v>85007</v>
      </c>
      <c r="J216" s="131">
        <v>2179</v>
      </c>
      <c r="K216" s="148">
        <v>76427</v>
      </c>
      <c r="L216" s="148">
        <v>2205</v>
      </c>
      <c r="M216" s="803">
        <v>76123</v>
      </c>
      <c r="N216" s="803">
        <v>1962</v>
      </c>
      <c r="O216" s="812">
        <v>77661</v>
      </c>
      <c r="P216" s="812">
        <v>2168</v>
      </c>
      <c r="Q216" s="816">
        <v>77232</v>
      </c>
      <c r="R216" s="816">
        <v>2053</v>
      </c>
      <c r="S216" s="823">
        <v>73459</v>
      </c>
      <c r="T216" s="823">
        <v>1845</v>
      </c>
      <c r="U216" s="833">
        <v>70438</v>
      </c>
      <c r="V216" s="830">
        <v>1449</v>
      </c>
      <c r="W216" s="639">
        <v>55724</v>
      </c>
      <c r="X216" s="639">
        <v>1263</v>
      </c>
      <c r="Y216" s="836">
        <v>46263</v>
      </c>
      <c r="Z216" s="844">
        <v>1308</v>
      </c>
    </row>
    <row r="217" spans="1:31">
      <c r="A217" s="1978"/>
      <c r="B217" s="914" t="s">
        <v>73</v>
      </c>
      <c r="C217" s="869"/>
      <c r="D217" s="869"/>
      <c r="E217" s="1539"/>
      <c r="F217" s="1539"/>
      <c r="G217" s="870"/>
      <c r="H217" s="870"/>
      <c r="I217" s="871"/>
      <c r="J217" s="871"/>
      <c r="K217" s="872"/>
      <c r="L217" s="872"/>
      <c r="M217" s="873"/>
      <c r="N217" s="873"/>
      <c r="O217" s="1058"/>
      <c r="P217" s="1058"/>
      <c r="Q217" s="874"/>
      <c r="R217" s="874"/>
      <c r="S217" s="875"/>
      <c r="T217" s="875"/>
      <c r="U217" s="876"/>
      <c r="V217" s="876"/>
      <c r="W217" s="877"/>
      <c r="X217" s="877"/>
      <c r="Y217" s="878"/>
      <c r="Z217" s="895"/>
    </row>
    <row r="218" spans="1:31">
      <c r="A218" s="1978"/>
      <c r="B218" s="913" t="s">
        <v>63</v>
      </c>
      <c r="C218" s="774">
        <f>C216/Y179*100</f>
        <v>179.07295513035695</v>
      </c>
      <c r="D218" s="774">
        <f>D216/Z179*100</f>
        <v>173.27080890973036</v>
      </c>
      <c r="E218" s="599">
        <f t="shared" ref="E218:J218" si="167">E216/C216*100</f>
        <v>129.36186831211435</v>
      </c>
      <c r="F218" s="599">
        <f t="shared" si="167"/>
        <v>170.43301759133965</v>
      </c>
      <c r="G218" s="788">
        <f t="shared" si="167"/>
        <v>107.43258745818791</v>
      </c>
      <c r="H218" s="788">
        <f t="shared" si="167"/>
        <v>105.5180627233029</v>
      </c>
      <c r="I218" s="137">
        <f t="shared" si="167"/>
        <v>95.549985387676202</v>
      </c>
      <c r="J218" s="137">
        <f t="shared" si="167"/>
        <v>81.978931527464255</v>
      </c>
      <c r="K218" s="150">
        <f t="shared" ref="K218:P218" si="168">K216/I216*100</f>
        <v>89.906713564765255</v>
      </c>
      <c r="L218" s="150">
        <f t="shared" si="168"/>
        <v>101.19320789352915</v>
      </c>
      <c r="M218" s="800">
        <f t="shared" si="168"/>
        <v>99.602234812304559</v>
      </c>
      <c r="N218" s="800">
        <f t="shared" si="168"/>
        <v>88.979591836734699</v>
      </c>
      <c r="O218" s="809">
        <f t="shared" si="168"/>
        <v>102.02041432944051</v>
      </c>
      <c r="P218" s="809">
        <f t="shared" si="168"/>
        <v>110.49949031600408</v>
      </c>
      <c r="Q218" s="196">
        <f t="shared" ref="Q218:V218" si="169">Q216/O216*100</f>
        <v>99.44759918105612</v>
      </c>
      <c r="R218" s="196">
        <f t="shared" si="169"/>
        <v>94.695571955719558</v>
      </c>
      <c r="S218" s="821">
        <f t="shared" si="169"/>
        <v>95.114719287342027</v>
      </c>
      <c r="T218" s="821">
        <f t="shared" si="169"/>
        <v>89.868485143692155</v>
      </c>
      <c r="U218" s="827">
        <f t="shared" si="169"/>
        <v>95.887501871792423</v>
      </c>
      <c r="V218" s="827">
        <f t="shared" si="169"/>
        <v>78.536585365853668</v>
      </c>
      <c r="W218" s="615">
        <f>W216/U216*100</f>
        <v>79.110707288679407</v>
      </c>
      <c r="X218" s="615">
        <f>X216/V216*100</f>
        <v>87.163561076604552</v>
      </c>
      <c r="Y218" s="605">
        <f>Y216/W216*100</f>
        <v>83.021678271480866</v>
      </c>
      <c r="Z218" s="405">
        <f>Z216/X216*100</f>
        <v>103.56294536817101</v>
      </c>
    </row>
    <row r="219" spans="1:31" ht="15" thickBot="1">
      <c r="A219" s="1978"/>
      <c r="B219" s="915" t="s">
        <v>76</v>
      </c>
      <c r="C219" s="916">
        <f t="shared" ref="C219:H219" si="170">C216/C179*100</f>
        <v>130.55493239247039</v>
      </c>
      <c r="D219" s="916">
        <f t="shared" si="170"/>
        <v>158.75402792696025</v>
      </c>
      <c r="E219" s="1543">
        <f t="shared" si="170"/>
        <v>136.20454283787561</v>
      </c>
      <c r="F219" s="1543">
        <f t="shared" si="170"/>
        <v>143.28782707622298</v>
      </c>
      <c r="G219" s="921">
        <f t="shared" si="170"/>
        <v>102.35153355882285</v>
      </c>
      <c r="H219" s="921">
        <f t="shared" si="170"/>
        <v>108.71165644171779</v>
      </c>
      <c r="I219" s="922">
        <f>I216/I179*100</f>
        <v>113.93054829587336</v>
      </c>
      <c r="J219" s="922">
        <f>J216/J179*100</f>
        <v>120.45328911000553</v>
      </c>
      <c r="K219" s="923">
        <f>K216/K179*100</f>
        <v>102.86825670291806</v>
      </c>
      <c r="L219" s="923">
        <f>L216/L184*100</f>
        <v>348.89240506329116</v>
      </c>
      <c r="M219" s="800">
        <f>M216/M184*100</f>
        <v>290.37955369063513</v>
      </c>
      <c r="N219" s="800">
        <f t="shared" ref="N219:T219" si="171">N216/N179*100</f>
        <v>115.82054309327037</v>
      </c>
      <c r="O219" s="924">
        <f t="shared" si="171"/>
        <v>120.65906407308434</v>
      </c>
      <c r="P219" s="924">
        <f t="shared" si="171"/>
        <v>132.43738546120954</v>
      </c>
      <c r="Q219" s="925">
        <f t="shared" si="171"/>
        <v>103.78971133688115</v>
      </c>
      <c r="R219" s="925">
        <f t="shared" si="171"/>
        <v>132.19575016097875</v>
      </c>
      <c r="S219" s="926">
        <f t="shared" si="171"/>
        <v>88.562438212813149</v>
      </c>
      <c r="T219" s="926">
        <f t="shared" si="171"/>
        <v>78.678038379530918</v>
      </c>
      <c r="U219" s="927">
        <f t="shared" ref="U219:Z219" si="172">U216/U179*100</f>
        <v>104.31550263609977</v>
      </c>
      <c r="V219" s="927">
        <f t="shared" si="172"/>
        <v>85.943060498220632</v>
      </c>
      <c r="W219" s="928">
        <f t="shared" si="172"/>
        <v>113.55096385051147</v>
      </c>
      <c r="X219" s="928">
        <f t="shared" si="172"/>
        <v>108.04106073567152</v>
      </c>
      <c r="Y219" s="605">
        <f t="shared" si="172"/>
        <v>129.41423296408189</v>
      </c>
      <c r="Z219" s="405">
        <f t="shared" si="172"/>
        <v>153.34114888628369</v>
      </c>
      <c r="AE219" s="2"/>
    </row>
    <row r="220" spans="1:31" ht="30.75" customHeight="1">
      <c r="A220" s="1978"/>
      <c r="B220" s="901" t="s">
        <v>37</v>
      </c>
      <c r="C220" s="902"/>
      <c r="D220" s="902"/>
      <c r="E220" s="1542"/>
      <c r="F220" s="1542"/>
      <c r="G220" s="903"/>
      <c r="H220" s="903"/>
      <c r="I220" s="904"/>
      <c r="J220" s="904"/>
      <c r="K220" s="905"/>
      <c r="L220" s="905"/>
      <c r="M220" s="906"/>
      <c r="N220" s="906"/>
      <c r="O220" s="1062"/>
      <c r="P220" s="1062"/>
      <c r="Q220" s="907"/>
      <c r="R220" s="907"/>
      <c r="S220" s="908"/>
      <c r="T220" s="908"/>
      <c r="U220" s="909"/>
      <c r="V220" s="909"/>
      <c r="W220" s="910"/>
      <c r="X220" s="910"/>
      <c r="Y220" s="911"/>
      <c r="Z220" s="912"/>
    </row>
    <row r="221" spans="1:31" ht="16.5" customHeight="1">
      <c r="A221" s="1978"/>
      <c r="B221" s="913" t="s">
        <v>39</v>
      </c>
      <c r="C221" s="779">
        <v>26688</v>
      </c>
      <c r="D221" s="779">
        <v>802</v>
      </c>
      <c r="E221" s="1541">
        <v>51200</v>
      </c>
      <c r="F221" s="1541">
        <v>1864</v>
      </c>
      <c r="G221" s="792">
        <v>54312</v>
      </c>
      <c r="H221" s="792">
        <v>1715</v>
      </c>
      <c r="I221" s="131">
        <v>44631</v>
      </c>
      <c r="J221" s="131">
        <v>1251</v>
      </c>
      <c r="K221" s="148">
        <v>32540</v>
      </c>
      <c r="L221" s="148">
        <v>860</v>
      </c>
      <c r="M221" s="803">
        <v>28841</v>
      </c>
      <c r="N221" s="803">
        <v>851</v>
      </c>
      <c r="O221" s="812">
        <v>26246</v>
      </c>
      <c r="P221" s="812">
        <v>778</v>
      </c>
      <c r="Q221" s="194">
        <v>23095</v>
      </c>
      <c r="R221" s="194">
        <v>574</v>
      </c>
      <c r="S221" s="823">
        <v>19133</v>
      </c>
      <c r="T221" s="823">
        <v>515</v>
      </c>
      <c r="U221" s="830">
        <v>14838</v>
      </c>
      <c r="V221" s="830">
        <v>401</v>
      </c>
      <c r="W221" s="639">
        <v>11216</v>
      </c>
      <c r="X221" s="639">
        <v>393</v>
      </c>
      <c r="Y221" s="836">
        <v>11028</v>
      </c>
      <c r="Z221" s="844">
        <v>376</v>
      </c>
    </row>
    <row r="222" spans="1:31">
      <c r="A222" s="1978"/>
      <c r="B222" s="914" t="s">
        <v>73</v>
      </c>
      <c r="C222" s="869"/>
      <c r="D222" s="869"/>
      <c r="E222" s="1539"/>
      <c r="F222" s="1539"/>
      <c r="G222" s="870"/>
      <c r="H222" s="870"/>
      <c r="I222" s="871"/>
      <c r="J222" s="871"/>
      <c r="K222" s="872"/>
      <c r="L222" s="872"/>
      <c r="M222" s="873"/>
      <c r="N222" s="873"/>
      <c r="O222" s="1058"/>
      <c r="P222" s="1058"/>
      <c r="Q222" s="874"/>
      <c r="R222" s="874"/>
      <c r="S222" s="875"/>
      <c r="T222" s="875"/>
      <c r="U222" s="876"/>
      <c r="V222" s="876"/>
      <c r="W222" s="877"/>
      <c r="X222" s="877"/>
      <c r="Y222" s="878"/>
      <c r="Z222" s="895"/>
    </row>
    <row r="223" spans="1:31" ht="16.5" customHeight="1">
      <c r="A223" s="1978"/>
      <c r="B223" s="913" t="s">
        <v>63</v>
      </c>
      <c r="C223" s="775">
        <f>C221/Y184*100</f>
        <v>242.6623022367703</v>
      </c>
      <c r="D223" s="775">
        <f>D221/Z184*100</f>
        <v>213.29787234042553</v>
      </c>
      <c r="E223" s="599">
        <f t="shared" ref="E223:J223" si="173">E221/C221*100</f>
        <v>191.84652278177458</v>
      </c>
      <c r="F223" s="599">
        <f t="shared" si="173"/>
        <v>232.41895261845386</v>
      </c>
      <c r="G223" s="793">
        <f t="shared" si="173"/>
        <v>106.078125</v>
      </c>
      <c r="H223" s="788">
        <f t="shared" si="173"/>
        <v>92.006437768240346</v>
      </c>
      <c r="I223" s="137">
        <f t="shared" si="173"/>
        <v>82.175209898364997</v>
      </c>
      <c r="J223" s="137">
        <f t="shared" si="173"/>
        <v>72.94460641399418</v>
      </c>
      <c r="K223" s="150">
        <f t="shared" ref="K223:P223" si="174">K221/I221*100</f>
        <v>72.908964621003335</v>
      </c>
      <c r="L223" s="150">
        <f t="shared" si="174"/>
        <v>68.745003996802552</v>
      </c>
      <c r="M223" s="800">
        <f t="shared" si="174"/>
        <v>88.632452366318375</v>
      </c>
      <c r="N223" s="800">
        <f t="shared" si="174"/>
        <v>98.95348837209302</v>
      </c>
      <c r="O223" s="809">
        <f t="shared" si="174"/>
        <v>91.002392427447035</v>
      </c>
      <c r="P223" s="809">
        <f t="shared" si="174"/>
        <v>91.421856639247949</v>
      </c>
      <c r="Q223" s="196">
        <f t="shared" ref="Q223:V223" si="175">Q221/O221*100</f>
        <v>87.994361045492639</v>
      </c>
      <c r="R223" s="196">
        <f t="shared" si="175"/>
        <v>73.778920308483293</v>
      </c>
      <c r="S223" s="821">
        <f t="shared" si="175"/>
        <v>82.844771595583452</v>
      </c>
      <c r="T223" s="821">
        <f t="shared" si="175"/>
        <v>89.721254355400688</v>
      </c>
      <c r="U223" s="827">
        <f t="shared" si="175"/>
        <v>77.551873726023103</v>
      </c>
      <c r="V223" s="827">
        <f t="shared" si="175"/>
        <v>77.864077669902912</v>
      </c>
      <c r="W223" s="615">
        <f>W221/U221*100</f>
        <v>75.589702116188164</v>
      </c>
      <c r="X223" s="615">
        <f>X221/V221*100</f>
        <v>98.004987531172077</v>
      </c>
      <c r="Y223" s="605">
        <f>Y221/W221*100</f>
        <v>98.323823109843076</v>
      </c>
      <c r="Z223" s="405">
        <f>Z221/X221*100</f>
        <v>95.67430025445293</v>
      </c>
    </row>
    <row r="224" spans="1:31" ht="15" thickBot="1">
      <c r="A224" s="1978"/>
      <c r="B224" s="1399" t="s">
        <v>76</v>
      </c>
      <c r="C224" s="1400">
        <f t="shared" ref="C224:H224" si="176">C221/C184*100</f>
        <v>190.34305684330647</v>
      </c>
      <c r="D224" s="1400">
        <f t="shared" si="176"/>
        <v>229.14285714285714</v>
      </c>
      <c r="E224" s="1546">
        <f t="shared" si="176"/>
        <v>84.211911380121379</v>
      </c>
      <c r="F224" s="1546">
        <f t="shared" si="176"/>
        <v>106.02957906712174</v>
      </c>
      <c r="G224" s="1401">
        <f t="shared" si="176"/>
        <v>116.84774423958177</v>
      </c>
      <c r="H224" s="1402">
        <f t="shared" si="176"/>
        <v>101.65975103734439</v>
      </c>
      <c r="I224" s="1165">
        <f t="shared" ref="I224:N224" si="177">I221/I184*100</f>
        <v>124.04736096056033</v>
      </c>
      <c r="J224" s="1165">
        <f t="shared" si="177"/>
        <v>130.17689906347553</v>
      </c>
      <c r="K224" s="1403">
        <f t="shared" si="177"/>
        <v>111.48035218746787</v>
      </c>
      <c r="L224" s="1403">
        <f t="shared" si="177"/>
        <v>136.07594936708861</v>
      </c>
      <c r="M224" s="1053">
        <f t="shared" si="177"/>
        <v>110.0171657448026</v>
      </c>
      <c r="N224" s="1053">
        <f t="shared" si="177"/>
        <v>117.05639614855572</v>
      </c>
      <c r="O224" s="1404">
        <f t="shared" ref="O224:T224" si="178">O221/O184*100</f>
        <v>134.78149232270323</v>
      </c>
      <c r="P224" s="1404">
        <f t="shared" si="178"/>
        <v>131.64128595600678</v>
      </c>
      <c r="Q224" s="1405">
        <f t="shared" si="178"/>
        <v>80.28296311746098</v>
      </c>
      <c r="R224" s="1405">
        <f t="shared" si="178"/>
        <v>91.693290734824288</v>
      </c>
      <c r="S224" s="1406">
        <f t="shared" si="178"/>
        <v>46.950995067605703</v>
      </c>
      <c r="T224" s="1406">
        <f t="shared" si="178"/>
        <v>37.050359712230211</v>
      </c>
      <c r="U224" s="1407">
        <f t="shared" ref="U224:Z224" si="179">U221/U184*100</f>
        <v>61.699031144746144</v>
      </c>
      <c r="V224" s="1407">
        <f t="shared" si="179"/>
        <v>46.682188591385334</v>
      </c>
      <c r="W224" s="1408">
        <f t="shared" si="179"/>
        <v>80.487979906709725</v>
      </c>
      <c r="X224" s="1408">
        <f t="shared" si="179"/>
        <v>89.931350114416475</v>
      </c>
      <c r="Y224" s="1409">
        <f t="shared" si="179"/>
        <v>100.27277686852155</v>
      </c>
      <c r="Z224" s="1410">
        <f t="shared" si="179"/>
        <v>100</v>
      </c>
    </row>
    <row r="225" spans="1:31" ht="14.25" customHeight="1">
      <c r="A225" s="1978"/>
      <c r="B225" s="901" t="s">
        <v>118</v>
      </c>
      <c r="C225" s="902"/>
      <c r="D225" s="902"/>
      <c r="E225" s="1542"/>
      <c r="F225" s="1542"/>
      <c r="G225" s="903"/>
      <c r="H225" s="903"/>
      <c r="I225" s="904"/>
      <c r="J225" s="904"/>
      <c r="K225" s="905"/>
      <c r="L225" s="905"/>
      <c r="M225" s="906"/>
      <c r="N225" s="906"/>
      <c r="O225" s="1062"/>
      <c r="P225" s="1062"/>
      <c r="Q225" s="907"/>
      <c r="R225" s="907"/>
      <c r="S225" s="908"/>
      <c r="T225" s="908"/>
      <c r="U225" s="909"/>
      <c r="V225" s="909"/>
      <c r="W225" s="910"/>
      <c r="X225" s="910"/>
      <c r="Y225" s="911"/>
      <c r="Z225" s="912"/>
    </row>
    <row r="226" spans="1:31">
      <c r="A226" s="1978"/>
      <c r="B226" s="1070" t="s">
        <v>242</v>
      </c>
      <c r="C226" s="779">
        <v>25</v>
      </c>
      <c r="D226" s="779">
        <v>39</v>
      </c>
      <c r="E226" s="1541">
        <v>19</v>
      </c>
      <c r="F226" s="1541">
        <v>25</v>
      </c>
      <c r="G226" s="795">
        <v>18</v>
      </c>
      <c r="H226" s="790">
        <v>22</v>
      </c>
      <c r="I226" s="798">
        <v>18</v>
      </c>
      <c r="J226" s="798">
        <v>24</v>
      </c>
      <c r="K226" s="785">
        <v>18</v>
      </c>
      <c r="L226" s="247">
        <v>24</v>
      </c>
      <c r="M226" s="806">
        <v>17</v>
      </c>
      <c r="N226" s="807">
        <v>23</v>
      </c>
      <c r="O226" s="813">
        <v>17</v>
      </c>
      <c r="P226" s="813">
        <v>22</v>
      </c>
      <c r="Q226" s="819">
        <v>16</v>
      </c>
      <c r="R226" s="819">
        <v>22</v>
      </c>
      <c r="S226" s="825">
        <v>17</v>
      </c>
      <c r="T226" s="825">
        <v>23</v>
      </c>
      <c r="U226" s="832">
        <v>17</v>
      </c>
      <c r="V226" s="829">
        <v>25</v>
      </c>
      <c r="W226" s="835">
        <v>20</v>
      </c>
      <c r="X226" s="1456">
        <v>37</v>
      </c>
      <c r="Y226" s="837">
        <v>25</v>
      </c>
      <c r="Z226" s="1457">
        <v>37</v>
      </c>
    </row>
    <row r="227" spans="1:31">
      <c r="A227" s="1978"/>
      <c r="B227" s="914" t="s">
        <v>73</v>
      </c>
      <c r="C227" s="869"/>
      <c r="D227" s="869"/>
      <c r="E227" s="1539"/>
      <c r="F227" s="1539"/>
      <c r="G227" s="870"/>
      <c r="H227" s="870"/>
      <c r="I227" s="871"/>
      <c r="J227" s="871"/>
      <c r="K227" s="872"/>
      <c r="L227" s="872"/>
      <c r="M227" s="873"/>
      <c r="N227" s="873"/>
      <c r="O227" s="1058"/>
      <c r="P227" s="1058"/>
      <c r="Q227" s="874"/>
      <c r="R227" s="874"/>
      <c r="S227" s="875"/>
      <c r="T227" s="875"/>
      <c r="U227" s="876"/>
      <c r="V227" s="876"/>
      <c r="W227" s="877"/>
      <c r="X227" s="877"/>
      <c r="Y227" s="878"/>
      <c r="Z227" s="895"/>
    </row>
    <row r="228" spans="1:31">
      <c r="A228" s="1978"/>
      <c r="B228" s="913" t="s">
        <v>63</v>
      </c>
      <c r="C228" s="775">
        <f>C226/Y189*100</f>
        <v>107.42252555752336</v>
      </c>
      <c r="D228" s="775">
        <f>D226/Z189*100</f>
        <v>79.591836734693871</v>
      </c>
      <c r="E228" s="599">
        <f t="shared" ref="E228:J228" si="180">E226/C226*100</f>
        <v>76</v>
      </c>
      <c r="F228" s="599">
        <f t="shared" si="180"/>
        <v>64.102564102564102</v>
      </c>
      <c r="G228" s="793">
        <f t="shared" si="180"/>
        <v>94.73684210526315</v>
      </c>
      <c r="H228" s="793">
        <f t="shared" si="180"/>
        <v>88</v>
      </c>
      <c r="I228" s="134">
        <f t="shared" si="180"/>
        <v>100</v>
      </c>
      <c r="J228" s="134">
        <f t="shared" si="180"/>
        <v>109.09090909090908</v>
      </c>
      <c r="K228" s="150">
        <f t="shared" ref="K228:P228" si="181">K226/I226*100</f>
        <v>100</v>
      </c>
      <c r="L228" s="150">
        <f t="shared" si="181"/>
        <v>100</v>
      </c>
      <c r="M228" s="800">
        <f t="shared" si="181"/>
        <v>94.444444444444443</v>
      </c>
      <c r="N228" s="800">
        <f t="shared" si="181"/>
        <v>95.833333333333343</v>
      </c>
      <c r="O228" s="809">
        <f t="shared" si="181"/>
        <v>100</v>
      </c>
      <c r="P228" s="809">
        <f t="shared" si="181"/>
        <v>95.652173913043484</v>
      </c>
      <c r="Q228" s="196">
        <f t="shared" ref="Q228:V228" si="182">Q226/O226*100</f>
        <v>94.117647058823522</v>
      </c>
      <c r="R228" s="196">
        <f t="shared" si="182"/>
        <v>100</v>
      </c>
      <c r="S228" s="821">
        <f t="shared" si="182"/>
        <v>106.25</v>
      </c>
      <c r="T228" s="821">
        <f t="shared" si="182"/>
        <v>104.54545454545455</v>
      </c>
      <c r="U228" s="827">
        <f t="shared" si="182"/>
        <v>100</v>
      </c>
      <c r="V228" s="827">
        <f t="shared" si="182"/>
        <v>108.69565217391303</v>
      </c>
      <c r="W228" s="615">
        <f>W226/U226*100</f>
        <v>117.64705882352942</v>
      </c>
      <c r="X228" s="615">
        <f>X226/V226*100</f>
        <v>148</v>
      </c>
      <c r="Y228" s="605">
        <f>Y226/W226*100</f>
        <v>125</v>
      </c>
      <c r="Z228" s="405">
        <f>Z226/X226*100</f>
        <v>100</v>
      </c>
    </row>
    <row r="229" spans="1:31" ht="15.75" customHeight="1" thickBot="1">
      <c r="A229" s="1979"/>
      <c r="B229" s="915" t="s">
        <v>76</v>
      </c>
      <c r="C229" s="846">
        <f t="shared" ref="C229:H229" si="183">C226/C189*100</f>
        <v>86.206896551724128</v>
      </c>
      <c r="D229" s="846">
        <f t="shared" si="183"/>
        <v>68.421052631578945</v>
      </c>
      <c r="E229" s="1545">
        <f t="shared" si="183"/>
        <v>82.608695652173907</v>
      </c>
      <c r="F229" s="1545">
        <f t="shared" si="183"/>
        <v>78.125</v>
      </c>
      <c r="G229" s="847">
        <f t="shared" si="183"/>
        <v>105.88235294117648</v>
      </c>
      <c r="H229" s="848">
        <f t="shared" si="183"/>
        <v>91.666666666666657</v>
      </c>
      <c r="I229" s="224">
        <f t="shared" ref="I229:N229" si="184">I226/I189*100</f>
        <v>100</v>
      </c>
      <c r="J229" s="224">
        <f t="shared" si="184"/>
        <v>85.714285714285708</v>
      </c>
      <c r="K229" s="216">
        <f t="shared" si="184"/>
        <v>100</v>
      </c>
      <c r="L229" s="216">
        <f t="shared" si="184"/>
        <v>88.888888888888886</v>
      </c>
      <c r="M229" s="849">
        <f t="shared" si="184"/>
        <v>100</v>
      </c>
      <c r="N229" s="849">
        <f t="shared" si="184"/>
        <v>88.461538461538453</v>
      </c>
      <c r="O229" s="850">
        <f t="shared" ref="O229:T229" si="185">O226/O189*100</f>
        <v>94.444444444444443</v>
      </c>
      <c r="P229" s="850">
        <f t="shared" si="185"/>
        <v>78.571428571428569</v>
      </c>
      <c r="Q229" s="259">
        <f t="shared" si="185"/>
        <v>88.888888888888886</v>
      </c>
      <c r="R229" s="259">
        <f t="shared" si="185"/>
        <v>78.571428571428569</v>
      </c>
      <c r="S229" s="851">
        <f t="shared" si="185"/>
        <v>100</v>
      </c>
      <c r="T229" s="851">
        <f t="shared" si="185"/>
        <v>104.54545454545455</v>
      </c>
      <c r="U229" s="852">
        <f t="shared" ref="U229:Z229" si="186">U226/U189*100</f>
        <v>113.33333333333333</v>
      </c>
      <c r="V229" s="852">
        <f t="shared" si="186"/>
        <v>86.206896551724128</v>
      </c>
      <c r="W229" s="674">
        <f t="shared" si="186"/>
        <v>111.11111111111111</v>
      </c>
      <c r="X229" s="674">
        <f t="shared" si="186"/>
        <v>92.5</v>
      </c>
      <c r="Y229" s="853">
        <f t="shared" si="186"/>
        <v>107.42252555752336</v>
      </c>
      <c r="Z229" s="1290">
        <f t="shared" si="186"/>
        <v>75.510204081632651</v>
      </c>
    </row>
    <row r="230" spans="1:31" ht="30" customHeight="1">
      <c r="A230" s="1978" t="s">
        <v>369</v>
      </c>
      <c r="B230" s="1119" t="s">
        <v>44</v>
      </c>
      <c r="C230" s="902"/>
      <c r="D230" s="902"/>
      <c r="E230" s="1542"/>
      <c r="F230" s="1542"/>
      <c r="G230" s="903"/>
      <c r="H230" s="903"/>
      <c r="I230" s="904"/>
      <c r="J230" s="904"/>
      <c r="K230" s="905"/>
      <c r="L230" s="905"/>
      <c r="M230" s="906"/>
      <c r="N230" s="906"/>
      <c r="O230" s="1060"/>
      <c r="P230" s="1060"/>
      <c r="Q230" s="907"/>
      <c r="R230" s="907"/>
      <c r="S230" s="908"/>
      <c r="T230" s="908"/>
      <c r="U230" s="909"/>
      <c r="V230" s="831"/>
      <c r="W230" s="910"/>
      <c r="X230" s="910"/>
      <c r="Y230" s="911"/>
      <c r="Z230" s="912"/>
    </row>
    <row r="231" spans="1:31">
      <c r="A231" s="1978"/>
      <c r="B231" s="913" t="s">
        <v>38</v>
      </c>
      <c r="C231" s="779">
        <v>5506</v>
      </c>
      <c r="D231" s="779">
        <v>97090</v>
      </c>
      <c r="E231" s="1541"/>
      <c r="F231" s="1541"/>
      <c r="G231" s="792"/>
      <c r="H231" s="792"/>
      <c r="I231" s="634"/>
      <c r="J231" s="131"/>
      <c r="K231" s="148"/>
      <c r="L231" s="784"/>
      <c r="M231" s="803"/>
      <c r="N231" s="799"/>
      <c r="O231" s="1061"/>
      <c r="P231" s="1143"/>
      <c r="Q231" s="194"/>
      <c r="R231" s="814"/>
      <c r="S231" s="824"/>
      <c r="T231" s="1397"/>
      <c r="U231" s="831"/>
      <c r="V231" s="1420"/>
      <c r="W231" s="834"/>
      <c r="X231" s="1455"/>
      <c r="Y231" s="836"/>
      <c r="Z231" s="401"/>
    </row>
    <row r="232" spans="1:31">
      <c r="A232" s="1978"/>
      <c r="B232" s="914" t="s">
        <v>73</v>
      </c>
      <c r="C232" s="869"/>
      <c r="D232" s="869"/>
      <c r="E232" s="1539"/>
      <c r="F232" s="1539"/>
      <c r="G232" s="870"/>
      <c r="H232" s="870"/>
      <c r="I232" s="871"/>
      <c r="J232" s="871"/>
      <c r="K232" s="872"/>
      <c r="L232" s="872"/>
      <c r="M232" s="873"/>
      <c r="N232" s="873"/>
      <c r="O232" s="1058"/>
      <c r="P232" s="1058"/>
      <c r="Q232" s="874"/>
      <c r="R232" s="874"/>
      <c r="S232" s="875"/>
      <c r="T232" s="875"/>
      <c r="U232" s="876"/>
      <c r="V232" s="876"/>
      <c r="W232" s="877"/>
      <c r="X232" s="877"/>
      <c r="Y232" s="878"/>
      <c r="Z232" s="895"/>
    </row>
    <row r="233" spans="1:31">
      <c r="A233" s="1978"/>
      <c r="B233" s="913" t="s">
        <v>63</v>
      </c>
      <c r="C233" s="51">
        <f>C231/Y194*100</f>
        <v>100.27317428519396</v>
      </c>
      <c r="D233" s="775">
        <f>D231/Z194*100</f>
        <v>100.32757070670539</v>
      </c>
      <c r="E233" s="599"/>
      <c r="F233" s="599"/>
      <c r="G233" s="788"/>
      <c r="H233" s="788"/>
      <c r="I233" s="137"/>
      <c r="J233" s="137"/>
      <c r="K233" s="150"/>
      <c r="L233" s="150"/>
      <c r="M233" s="800"/>
      <c r="N233" s="800"/>
      <c r="O233" s="809"/>
      <c r="P233" s="809"/>
      <c r="Q233" s="196"/>
      <c r="R233" s="196"/>
      <c r="S233" s="821"/>
      <c r="T233" s="821"/>
      <c r="U233" s="827"/>
      <c r="V233" s="827"/>
      <c r="W233" s="615"/>
      <c r="X233" s="615"/>
      <c r="Y233" s="605"/>
      <c r="Z233" s="405"/>
      <c r="AB233" s="2"/>
      <c r="AC233" s="2"/>
      <c r="AD233" s="2"/>
      <c r="AE233" s="2"/>
    </row>
    <row r="234" spans="1:31" ht="15" thickBot="1">
      <c r="A234" s="1978"/>
      <c r="B234" s="915" t="s">
        <v>76</v>
      </c>
      <c r="C234" s="775">
        <f>C231/Y194*100</f>
        <v>100.27317428519396</v>
      </c>
      <c r="D234" s="916">
        <f>D231/D194*100</f>
        <v>99.058288186260995</v>
      </c>
      <c r="E234" s="1545"/>
      <c r="F234" s="1545"/>
      <c r="G234" s="929"/>
      <c r="H234" s="929"/>
      <c r="I234" s="224"/>
      <c r="J234" s="224"/>
      <c r="K234" s="216"/>
      <c r="L234" s="216"/>
      <c r="M234" s="849"/>
      <c r="N234" s="849"/>
      <c r="O234" s="850"/>
      <c r="P234" s="1665"/>
      <c r="Q234" s="259"/>
      <c r="R234" s="1642"/>
      <c r="S234" s="851"/>
      <c r="T234" s="1666"/>
      <c r="U234" s="852"/>
      <c r="V234" s="1674"/>
      <c r="W234" s="674"/>
      <c r="X234" s="1680"/>
      <c r="Y234" s="605"/>
      <c r="Z234" s="1681"/>
      <c r="AB234" s="2"/>
      <c r="AC234" s="71"/>
      <c r="AD234" s="2"/>
      <c r="AE234" s="2"/>
    </row>
    <row r="235" spans="1:31" ht="15">
      <c r="A235" s="1978"/>
      <c r="B235" s="901" t="s">
        <v>30</v>
      </c>
      <c r="C235" s="902"/>
      <c r="D235" s="902"/>
      <c r="E235" s="1542"/>
      <c r="F235" s="1542"/>
      <c r="G235" s="903"/>
      <c r="H235" s="903"/>
      <c r="I235" s="904"/>
      <c r="J235" s="904"/>
      <c r="K235" s="905"/>
      <c r="L235" s="905"/>
      <c r="M235" s="800"/>
      <c r="N235" s="800"/>
      <c r="O235" s="1062"/>
      <c r="P235" s="1062"/>
      <c r="Q235" s="907"/>
      <c r="R235" s="907"/>
      <c r="S235" s="908"/>
      <c r="T235" s="908"/>
      <c r="U235" s="909"/>
      <c r="V235" s="909"/>
      <c r="W235" s="910"/>
      <c r="X235" s="910"/>
      <c r="Y235" s="911"/>
      <c r="Z235" s="912"/>
      <c r="AB235" s="2"/>
      <c r="AC235" s="2"/>
      <c r="AD235" s="2"/>
      <c r="AE235" s="2"/>
    </row>
    <row r="236" spans="1:31" ht="15.75" thickBot="1">
      <c r="A236" s="1978"/>
      <c r="B236" s="915" t="s">
        <v>140</v>
      </c>
      <c r="C236" s="1733">
        <v>14</v>
      </c>
      <c r="D236" s="1646">
        <v>15.7</v>
      </c>
      <c r="E236" s="1544"/>
      <c r="F236" s="1645"/>
      <c r="G236" s="848"/>
      <c r="H236" s="1644"/>
      <c r="I236" s="224"/>
      <c r="J236" s="1643"/>
      <c r="K236" s="1632"/>
      <c r="L236" s="1632"/>
      <c r="M236" s="800"/>
      <c r="N236" s="1640"/>
      <c r="O236" s="1063"/>
      <c r="P236" s="1641"/>
      <c r="Q236" s="259"/>
      <c r="R236" s="1642"/>
      <c r="S236" s="851"/>
      <c r="T236" s="851"/>
      <c r="U236" s="852"/>
      <c r="V236" s="919"/>
      <c r="W236" s="674"/>
      <c r="X236" s="674"/>
      <c r="Y236" s="853"/>
      <c r="Z236" s="920"/>
      <c r="AB236" s="2"/>
      <c r="AC236" s="2"/>
      <c r="AD236" s="2"/>
      <c r="AE236" s="2"/>
    </row>
    <row r="237" spans="1:31" ht="14.25" customHeight="1">
      <c r="A237" s="1978"/>
      <c r="B237" s="901" t="s">
        <v>31</v>
      </c>
      <c r="C237" s="902"/>
      <c r="D237" s="902"/>
      <c r="E237" s="1542"/>
      <c r="F237" s="1542"/>
      <c r="G237" s="903"/>
      <c r="H237" s="903"/>
      <c r="I237" s="904"/>
      <c r="J237" s="904"/>
      <c r="K237" s="905"/>
      <c r="L237" s="905"/>
      <c r="M237" s="906"/>
      <c r="N237" s="1055"/>
      <c r="O237" s="1064"/>
      <c r="P237" s="1064"/>
      <c r="Q237" s="907"/>
      <c r="R237" s="907"/>
      <c r="S237" s="908"/>
      <c r="T237" s="908"/>
      <c r="U237" s="909"/>
      <c r="V237" s="909"/>
      <c r="W237" s="910"/>
      <c r="X237" s="910"/>
      <c r="Y237" s="911"/>
      <c r="Z237" s="912"/>
      <c r="AB237" s="2"/>
      <c r="AC237" s="2"/>
      <c r="AD237" s="2"/>
      <c r="AE237" s="2"/>
    </row>
    <row r="238" spans="1:31">
      <c r="A238" s="1978"/>
      <c r="B238" s="913" t="s">
        <v>34</v>
      </c>
      <c r="C238" s="779">
        <v>269240</v>
      </c>
      <c r="D238" s="779">
        <v>8111</v>
      </c>
      <c r="E238" s="1541"/>
      <c r="F238" s="1541"/>
      <c r="G238" s="792"/>
      <c r="H238" s="792"/>
      <c r="I238" s="131"/>
      <c r="J238" s="131"/>
      <c r="K238" s="148"/>
      <c r="L238" s="148"/>
      <c r="M238" s="803"/>
      <c r="N238" s="803"/>
      <c r="O238" s="1065"/>
      <c r="P238" s="1065"/>
      <c r="Q238" s="816"/>
      <c r="R238" s="816"/>
      <c r="S238" s="823"/>
      <c r="T238" s="823"/>
      <c r="U238" s="830"/>
      <c r="V238" s="830"/>
      <c r="W238" s="614"/>
      <c r="X238" s="639"/>
      <c r="Y238" s="836"/>
      <c r="Z238" s="844"/>
      <c r="AB238" s="2"/>
      <c r="AC238" s="2"/>
      <c r="AD238" s="2"/>
      <c r="AE238" s="2"/>
    </row>
    <row r="239" spans="1:31">
      <c r="A239" s="1978"/>
      <c r="B239" s="914" t="s">
        <v>73</v>
      </c>
      <c r="C239" s="1398"/>
      <c r="D239" s="8"/>
      <c r="E239" s="1539"/>
      <c r="F239" s="1539"/>
      <c r="G239" s="870"/>
      <c r="H239" s="870"/>
      <c r="I239" s="871"/>
      <c r="J239" s="871"/>
      <c r="K239" s="872"/>
      <c r="L239" s="872"/>
      <c r="M239" s="873"/>
      <c r="N239" s="873"/>
      <c r="O239" s="1058"/>
      <c r="P239" s="1058"/>
      <c r="Q239" s="874"/>
      <c r="R239" s="874"/>
      <c r="S239" s="875"/>
      <c r="T239" s="875"/>
      <c r="U239" s="876"/>
      <c r="V239" s="876"/>
      <c r="W239" s="877"/>
      <c r="X239" s="877"/>
      <c r="Y239" s="878"/>
      <c r="Z239" s="895"/>
      <c r="AB239" s="2"/>
      <c r="AC239" s="2"/>
      <c r="AD239" s="2"/>
      <c r="AE239" s="2"/>
    </row>
    <row r="240" spans="1:31">
      <c r="A240" s="1978"/>
      <c r="B240" s="913" t="s">
        <v>63</v>
      </c>
      <c r="C240" s="774">
        <f>C238/Y201*100</f>
        <v>116.95662561629851</v>
      </c>
      <c r="D240" s="774">
        <f>D238/Z201*100</f>
        <v>118.4087591240876</v>
      </c>
      <c r="E240" s="599"/>
      <c r="F240" s="599"/>
      <c r="G240" s="788"/>
      <c r="H240" s="788"/>
      <c r="I240" s="137"/>
      <c r="J240" s="137"/>
      <c r="K240" s="150"/>
      <c r="L240" s="150"/>
      <c r="M240" s="800"/>
      <c r="N240" s="800"/>
      <c r="O240" s="809"/>
      <c r="P240" s="809"/>
      <c r="Q240" s="196"/>
      <c r="R240" s="196"/>
      <c r="S240" s="821"/>
      <c r="T240" s="821"/>
      <c r="U240" s="827"/>
      <c r="V240" s="827"/>
      <c r="W240" s="615"/>
      <c r="X240" s="615"/>
      <c r="Y240" s="605"/>
      <c r="Z240" s="405"/>
      <c r="AB240" s="2"/>
      <c r="AC240" s="2"/>
      <c r="AD240" s="2"/>
      <c r="AE240" s="2"/>
    </row>
    <row r="241" spans="1:31" ht="15" thickBot="1">
      <c r="A241" s="1978"/>
      <c r="B241" s="915" t="s">
        <v>76</v>
      </c>
      <c r="C241" s="916">
        <f>C238/C201*100</f>
        <v>84.683709929042323</v>
      </c>
      <c r="D241" s="916">
        <f>D238/D201*100</f>
        <v>86.268878961922994</v>
      </c>
      <c r="E241" s="1545"/>
      <c r="F241" s="1545"/>
      <c r="G241" s="848"/>
      <c r="H241" s="848"/>
      <c r="I241" s="224"/>
      <c r="J241" s="224"/>
      <c r="K241" s="216"/>
      <c r="L241" s="216"/>
      <c r="M241" s="800"/>
      <c r="N241" s="849"/>
      <c r="O241" s="850"/>
      <c r="P241" s="850"/>
      <c r="Q241" s="259"/>
      <c r="R241" s="259"/>
      <c r="S241" s="851"/>
      <c r="T241" s="851"/>
      <c r="U241" s="852"/>
      <c r="V241" s="852"/>
      <c r="W241" s="674"/>
      <c r="X241" s="674"/>
      <c r="Y241" s="605"/>
      <c r="Z241" s="405"/>
      <c r="AB241" s="2"/>
      <c r="AC241" s="2"/>
      <c r="AD241" s="2"/>
      <c r="AE241" s="2"/>
    </row>
    <row r="242" spans="1:31" ht="15">
      <c r="A242" s="1978"/>
      <c r="B242" s="901" t="s">
        <v>33</v>
      </c>
      <c r="C242" s="902"/>
      <c r="D242" s="902"/>
      <c r="E242" s="1542"/>
      <c r="F242" s="1542"/>
      <c r="G242" s="903"/>
      <c r="H242" s="903"/>
      <c r="I242" s="904"/>
      <c r="J242" s="904"/>
      <c r="K242" s="905"/>
      <c r="L242" s="905"/>
      <c r="M242" s="906"/>
      <c r="N242" s="1054"/>
      <c r="O242" s="1064"/>
      <c r="P242" s="1064"/>
      <c r="Q242" s="907"/>
      <c r="R242" s="907"/>
      <c r="S242" s="908"/>
      <c r="T242" s="908"/>
      <c r="U242" s="909"/>
      <c r="V242" s="909"/>
      <c r="W242" s="910"/>
      <c r="X242" s="910"/>
      <c r="Y242" s="911"/>
      <c r="Z242" s="912"/>
      <c r="AB242" s="2"/>
      <c r="AC242" s="2"/>
      <c r="AD242" s="2"/>
      <c r="AE242" s="2"/>
    </row>
    <row r="243" spans="1:31">
      <c r="A243" s="1978"/>
      <c r="B243" s="913" t="s">
        <v>35</v>
      </c>
      <c r="C243" s="779">
        <v>166461</v>
      </c>
      <c r="D243" s="779">
        <v>4951</v>
      </c>
      <c r="E243" s="1541"/>
      <c r="F243" s="1541"/>
      <c r="G243" s="792"/>
      <c r="H243" s="792"/>
      <c r="I243" s="131"/>
      <c r="J243" s="131"/>
      <c r="K243" s="148"/>
      <c r="L243" s="148"/>
      <c r="M243" s="803"/>
      <c r="N243" s="803"/>
      <c r="O243" s="1065"/>
      <c r="P243" s="1065"/>
      <c r="Q243" s="816"/>
      <c r="R243" s="816"/>
      <c r="S243" s="823"/>
      <c r="T243" s="823"/>
      <c r="U243" s="830"/>
      <c r="V243" s="830"/>
      <c r="W243" s="639"/>
      <c r="X243" s="639"/>
      <c r="Y243" s="836"/>
      <c r="Z243" s="844"/>
      <c r="AB243" s="2"/>
      <c r="AC243" s="2"/>
      <c r="AD243" s="2"/>
      <c r="AE243" s="2"/>
    </row>
    <row r="244" spans="1:31">
      <c r="A244" s="1978"/>
      <c r="B244" s="914" t="s">
        <v>73</v>
      </c>
      <c r="C244" s="869"/>
      <c r="D244" s="869"/>
      <c r="E244" s="1539"/>
      <c r="F244" s="1539"/>
      <c r="G244" s="870"/>
      <c r="H244" s="870"/>
      <c r="I244" s="871"/>
      <c r="J244" s="871"/>
      <c r="K244" s="872"/>
      <c r="L244" s="872"/>
      <c r="M244" s="873"/>
      <c r="N244" s="873"/>
      <c r="O244" s="1058"/>
      <c r="P244" s="1058"/>
      <c r="Q244" s="874"/>
      <c r="R244" s="874"/>
      <c r="S244" s="875"/>
      <c r="T244" s="875"/>
      <c r="U244" s="876"/>
      <c r="V244" s="876"/>
      <c r="W244" s="877"/>
      <c r="X244" s="877"/>
      <c r="Y244" s="878"/>
      <c r="Z244" s="895"/>
      <c r="AB244" s="2"/>
      <c r="AC244" s="2"/>
      <c r="AD244" s="71"/>
      <c r="AE244" s="2"/>
    </row>
    <row r="245" spans="1:31">
      <c r="A245" s="1978"/>
      <c r="B245" s="913" t="s">
        <v>63</v>
      </c>
      <c r="C245" s="775">
        <f>C243/Y206*100</f>
        <v>88.376673710141546</v>
      </c>
      <c r="D245" s="775">
        <f>D243/Z206*100</f>
        <v>89.969107759403968</v>
      </c>
      <c r="E245" s="599"/>
      <c r="F245" s="599"/>
      <c r="G245" s="793"/>
      <c r="H245" s="788"/>
      <c r="I245" s="137"/>
      <c r="J245" s="137"/>
      <c r="K245" s="150"/>
      <c r="L245" s="150"/>
      <c r="M245" s="800"/>
      <c r="N245" s="800"/>
      <c r="O245" s="809"/>
      <c r="P245" s="809"/>
      <c r="Q245" s="196"/>
      <c r="R245" s="196"/>
      <c r="S245" s="821"/>
      <c r="T245" s="821"/>
      <c r="U245" s="827"/>
      <c r="V245" s="827"/>
      <c r="W245" s="615"/>
      <c r="X245" s="615"/>
      <c r="Y245" s="605"/>
      <c r="Z245" s="405"/>
      <c r="AB245" s="2"/>
      <c r="AC245" s="2"/>
      <c r="AD245" s="2"/>
      <c r="AE245" s="2"/>
    </row>
    <row r="246" spans="1:31" ht="15" thickBot="1">
      <c r="A246" s="1978"/>
      <c r="B246" s="915" t="s">
        <v>76</v>
      </c>
      <c r="C246" s="846">
        <f>C243/C206*100</f>
        <v>104.68784393139924</v>
      </c>
      <c r="D246" s="846">
        <f>D243/D206*100</f>
        <v>114.89904850313297</v>
      </c>
      <c r="E246" s="1545"/>
      <c r="F246" s="1545"/>
      <c r="G246" s="847"/>
      <c r="H246" s="848"/>
      <c r="I246" s="224"/>
      <c r="J246" s="224"/>
      <c r="K246" s="216"/>
      <c r="L246" s="216"/>
      <c r="M246" s="800"/>
      <c r="N246" s="800"/>
      <c r="O246" s="850"/>
      <c r="P246" s="850"/>
      <c r="Q246" s="259"/>
      <c r="R246" s="259"/>
      <c r="S246" s="851"/>
      <c r="T246" s="851"/>
      <c r="U246" s="852"/>
      <c r="V246" s="852"/>
      <c r="W246" s="674"/>
      <c r="X246" s="674"/>
      <c r="Y246" s="605"/>
      <c r="Z246" s="405"/>
      <c r="AB246" s="2"/>
      <c r="AC246" s="2"/>
      <c r="AD246" s="2"/>
      <c r="AE246" s="2"/>
    </row>
    <row r="247" spans="1:31" ht="14.25" customHeight="1">
      <c r="A247" s="1978"/>
      <c r="B247" s="901" t="s">
        <v>43</v>
      </c>
      <c r="C247" s="902"/>
      <c r="D247" s="902"/>
      <c r="E247" s="1542"/>
      <c r="F247" s="1542"/>
      <c r="G247" s="903"/>
      <c r="H247" s="903"/>
      <c r="I247" s="904"/>
      <c r="J247" s="904"/>
      <c r="K247" s="905"/>
      <c r="L247" s="905"/>
      <c r="M247" s="906"/>
      <c r="N247" s="906"/>
      <c r="O247" s="1060"/>
      <c r="P247" s="1060"/>
      <c r="Q247" s="907"/>
      <c r="R247" s="907"/>
      <c r="S247" s="908"/>
      <c r="T247" s="908"/>
      <c r="U247" s="909"/>
      <c r="V247" s="909"/>
      <c r="W247" s="910"/>
      <c r="X247" s="910"/>
      <c r="Y247" s="911"/>
      <c r="Z247" s="912"/>
      <c r="AB247" s="2"/>
      <c r="AC247" s="2"/>
      <c r="AD247" s="2"/>
      <c r="AE247" s="2"/>
    </row>
    <row r="248" spans="1:31">
      <c r="A248" s="1978"/>
      <c r="B248" s="913" t="s">
        <v>42</v>
      </c>
      <c r="C248" s="779">
        <v>2260662</v>
      </c>
      <c r="D248" s="779">
        <v>74049</v>
      </c>
      <c r="E248" s="1541"/>
      <c r="F248" s="1541"/>
      <c r="G248" s="792"/>
      <c r="H248" s="792"/>
      <c r="I248" s="131"/>
      <c r="J248" s="131"/>
      <c r="K248" s="148"/>
      <c r="L248" s="148"/>
      <c r="M248" s="803"/>
      <c r="N248" s="803"/>
      <c r="O248" s="1061"/>
      <c r="P248" s="1061"/>
      <c r="Q248" s="816"/>
      <c r="R248" s="816"/>
      <c r="S248" s="823"/>
      <c r="T248" s="823"/>
      <c r="U248" s="830"/>
      <c r="V248" s="830"/>
      <c r="W248" s="639"/>
      <c r="X248" s="639"/>
      <c r="Y248" s="836"/>
      <c r="Z248" s="844"/>
      <c r="AB248" s="2"/>
      <c r="AC248" s="2"/>
      <c r="AD248" s="2"/>
      <c r="AE248" s="2"/>
    </row>
    <row r="249" spans="1:31">
      <c r="A249" s="1978"/>
      <c r="B249" s="914" t="s">
        <v>73</v>
      </c>
      <c r="C249" s="869"/>
      <c r="D249" s="869"/>
      <c r="E249" s="1539"/>
      <c r="F249" s="1539"/>
      <c r="G249" s="870"/>
      <c r="H249" s="870"/>
      <c r="I249" s="871"/>
      <c r="J249" s="871"/>
      <c r="K249" s="872"/>
      <c r="L249" s="872"/>
      <c r="M249" s="873"/>
      <c r="N249" s="873"/>
      <c r="O249" s="1058"/>
      <c r="P249" s="1058"/>
      <c r="Q249" s="874"/>
      <c r="R249" s="874"/>
      <c r="S249" s="875"/>
      <c r="T249" s="875"/>
      <c r="U249" s="876"/>
      <c r="V249" s="876"/>
      <c r="W249" s="877"/>
      <c r="X249" s="877"/>
      <c r="Y249" s="878"/>
      <c r="Z249" s="895"/>
    </row>
    <row r="250" spans="1:31">
      <c r="A250" s="1978"/>
      <c r="B250" s="913" t="s">
        <v>63</v>
      </c>
      <c r="C250" s="775">
        <f>C248/Y211*100</f>
        <v>104.76295517412204</v>
      </c>
      <c r="D250" s="775">
        <f>D248/Z211*100</f>
        <v>104.45767326383502</v>
      </c>
      <c r="E250" s="599"/>
      <c r="F250" s="599"/>
      <c r="G250" s="796"/>
      <c r="H250" s="788"/>
      <c r="I250" s="137"/>
      <c r="J250" s="137"/>
      <c r="K250" s="150"/>
      <c r="L250" s="150"/>
      <c r="M250" s="800"/>
      <c r="N250" s="800"/>
      <c r="O250" s="809"/>
      <c r="P250" s="809"/>
      <c r="Q250" s="196"/>
      <c r="R250" s="196"/>
      <c r="S250" s="821"/>
      <c r="T250" s="821"/>
      <c r="U250" s="827"/>
      <c r="V250" s="827"/>
      <c r="W250" s="615"/>
      <c r="X250" s="615"/>
      <c r="Y250" s="605"/>
      <c r="Z250" s="405"/>
    </row>
    <row r="251" spans="1:31" ht="15" thickBot="1">
      <c r="A251" s="1978"/>
      <c r="B251" s="915" t="s">
        <v>76</v>
      </c>
      <c r="C251" s="846">
        <f>C248/C211*100</f>
        <v>98.471867943464076</v>
      </c>
      <c r="D251" s="846">
        <f>D248/D211*100</f>
        <v>100.34011761836364</v>
      </c>
      <c r="E251" s="1545"/>
      <c r="F251" s="1545"/>
      <c r="G251" s="847"/>
      <c r="H251" s="848"/>
      <c r="I251" s="224"/>
      <c r="J251" s="224"/>
      <c r="K251" s="216"/>
      <c r="L251" s="216"/>
      <c r="M251" s="800"/>
      <c r="N251" s="800"/>
      <c r="O251" s="850"/>
      <c r="P251" s="850"/>
      <c r="Q251" s="259"/>
      <c r="R251" s="259"/>
      <c r="S251" s="851"/>
      <c r="T251" s="851"/>
      <c r="U251" s="852"/>
      <c r="V251" s="852"/>
      <c r="W251" s="674"/>
      <c r="X251" s="674"/>
      <c r="Y251" s="605"/>
      <c r="Z251" s="405"/>
    </row>
    <row r="252" spans="1:31" ht="14.25" customHeight="1">
      <c r="A252" s="1978"/>
      <c r="B252" s="901" t="s">
        <v>164</v>
      </c>
      <c r="C252" s="902"/>
      <c r="D252" s="902"/>
      <c r="E252" s="1542"/>
      <c r="F252" s="1542"/>
      <c r="G252" s="903"/>
      <c r="H252" s="903"/>
      <c r="I252" s="904"/>
      <c r="J252" s="904"/>
      <c r="K252" s="905"/>
      <c r="L252" s="905"/>
      <c r="M252" s="906"/>
      <c r="N252" s="906"/>
      <c r="O252" s="1062"/>
      <c r="P252" s="1062"/>
      <c r="Q252" s="907"/>
      <c r="R252" s="907"/>
      <c r="S252" s="908"/>
      <c r="T252" s="908"/>
      <c r="U252" s="909"/>
      <c r="V252" s="909"/>
      <c r="W252" s="910"/>
      <c r="X252" s="910"/>
      <c r="Y252" s="911"/>
      <c r="Z252" s="912"/>
    </row>
    <row r="253" spans="1:31" ht="14.25" customHeight="1">
      <c r="A253" s="1978"/>
      <c r="B253" s="913" t="s">
        <v>41</v>
      </c>
      <c r="C253" s="779">
        <v>76161</v>
      </c>
      <c r="D253" s="779">
        <v>1897</v>
      </c>
      <c r="E253" s="1540"/>
      <c r="F253" s="1540"/>
      <c r="G253" s="792"/>
      <c r="H253" s="792"/>
      <c r="I253" s="131"/>
      <c r="J253" s="131"/>
      <c r="K253" s="148"/>
      <c r="L253" s="148"/>
      <c r="M253" s="803"/>
      <c r="N253" s="803"/>
      <c r="O253" s="812"/>
      <c r="P253" s="812"/>
      <c r="Q253" s="816"/>
      <c r="R253" s="816"/>
      <c r="S253" s="823"/>
      <c r="T253" s="823"/>
      <c r="U253" s="833"/>
      <c r="V253" s="830"/>
      <c r="W253" s="639"/>
      <c r="X253" s="639"/>
      <c r="Y253" s="836"/>
      <c r="Z253" s="844"/>
    </row>
    <row r="254" spans="1:31">
      <c r="A254" s="1978"/>
      <c r="B254" s="914" t="s">
        <v>73</v>
      </c>
      <c r="C254" s="869"/>
      <c r="D254" s="869"/>
      <c r="E254" s="1539"/>
      <c r="F254" s="1539"/>
      <c r="G254" s="870"/>
      <c r="H254" s="870"/>
      <c r="I254" s="871"/>
      <c r="J254" s="871"/>
      <c r="K254" s="872"/>
      <c r="L254" s="872"/>
      <c r="M254" s="873"/>
      <c r="N254" s="873"/>
      <c r="O254" s="1058"/>
      <c r="P254" s="1058"/>
      <c r="Q254" s="874"/>
      <c r="R254" s="874"/>
      <c r="S254" s="875"/>
      <c r="T254" s="875"/>
      <c r="U254" s="876"/>
      <c r="V254" s="876"/>
      <c r="W254" s="877"/>
      <c r="X254" s="877"/>
      <c r="Y254" s="878"/>
      <c r="Z254" s="895"/>
    </row>
    <row r="255" spans="1:31">
      <c r="A255" s="1978"/>
      <c r="B255" s="913" t="s">
        <v>63</v>
      </c>
      <c r="C255" s="774">
        <f>C253/Y216*100</f>
        <v>164.62615913364894</v>
      </c>
      <c r="D255" s="774">
        <f>D253/Z216*100</f>
        <v>145.03058103975533</v>
      </c>
      <c r="E255" s="599"/>
      <c r="F255" s="599"/>
      <c r="G255" s="788"/>
      <c r="H255" s="788"/>
      <c r="I255" s="137"/>
      <c r="J255" s="137"/>
      <c r="K255" s="150"/>
      <c r="L255" s="150"/>
      <c r="M255" s="800"/>
      <c r="N255" s="800"/>
      <c r="O255" s="809"/>
      <c r="P255" s="809"/>
      <c r="Q255" s="196"/>
      <c r="R255" s="196"/>
      <c r="S255" s="821"/>
      <c r="T255" s="821"/>
      <c r="U255" s="827"/>
      <c r="V255" s="827"/>
      <c r="W255" s="615"/>
      <c r="X255" s="615"/>
      <c r="Y255" s="605"/>
      <c r="Z255" s="405"/>
    </row>
    <row r="256" spans="1:31" ht="15" thickBot="1">
      <c r="A256" s="1978"/>
      <c r="B256" s="915" t="s">
        <v>76</v>
      </c>
      <c r="C256" s="916">
        <f>C253/C216*100</f>
        <v>118.9736780442084</v>
      </c>
      <c r="D256" s="916">
        <f>D253/D216*100</f>
        <v>128.34912043301759</v>
      </c>
      <c r="E256" s="1543"/>
      <c r="F256" s="1543"/>
      <c r="G256" s="921"/>
      <c r="H256" s="921"/>
      <c r="I256" s="922"/>
      <c r="J256" s="922"/>
      <c r="K256" s="923"/>
      <c r="L256" s="923"/>
      <c r="M256" s="800"/>
      <c r="N256" s="800"/>
      <c r="O256" s="924"/>
      <c r="P256" s="924"/>
      <c r="Q256" s="925"/>
      <c r="R256" s="925"/>
      <c r="S256" s="926"/>
      <c r="T256" s="926"/>
      <c r="U256" s="927"/>
      <c r="V256" s="927"/>
      <c r="W256" s="928"/>
      <c r="X256" s="928"/>
      <c r="Y256" s="605"/>
      <c r="Z256" s="405"/>
      <c r="AE256" s="2"/>
    </row>
    <row r="257" spans="1:26" ht="30.75" customHeight="1">
      <c r="A257" s="1978"/>
      <c r="B257" s="901" t="s">
        <v>37</v>
      </c>
      <c r="C257" s="902"/>
      <c r="D257" s="902"/>
      <c r="E257" s="1542"/>
      <c r="F257" s="1542"/>
      <c r="G257" s="903"/>
      <c r="H257" s="903"/>
      <c r="I257" s="904"/>
      <c r="J257" s="904"/>
      <c r="K257" s="905"/>
      <c r="L257" s="905"/>
      <c r="M257" s="906"/>
      <c r="N257" s="906"/>
      <c r="O257" s="1062"/>
      <c r="P257" s="1062"/>
      <c r="Q257" s="907"/>
      <c r="R257" s="907"/>
      <c r="S257" s="908"/>
      <c r="T257" s="908"/>
      <c r="U257" s="909"/>
      <c r="V257" s="909"/>
      <c r="W257" s="910"/>
      <c r="X257" s="910"/>
      <c r="Y257" s="911"/>
      <c r="Z257" s="912"/>
    </row>
    <row r="258" spans="1:26" ht="16.5" customHeight="1">
      <c r="A258" s="1978"/>
      <c r="B258" s="913" t="s">
        <v>39</v>
      </c>
      <c r="C258" s="779">
        <v>29214</v>
      </c>
      <c r="D258" s="779">
        <v>1065</v>
      </c>
      <c r="E258" s="1541"/>
      <c r="F258" s="1541"/>
      <c r="G258" s="792"/>
      <c r="H258" s="792"/>
      <c r="I258" s="131"/>
      <c r="J258" s="131"/>
      <c r="K258" s="148"/>
      <c r="L258" s="148"/>
      <c r="M258" s="803"/>
      <c r="N258" s="803"/>
      <c r="O258" s="812"/>
      <c r="P258" s="812"/>
      <c r="Q258" s="194"/>
      <c r="R258" s="194"/>
      <c r="S258" s="823"/>
      <c r="T258" s="823"/>
      <c r="U258" s="830"/>
      <c r="V258" s="830"/>
      <c r="W258" s="639"/>
      <c r="X258" s="639"/>
      <c r="Y258" s="836"/>
      <c r="Z258" s="844"/>
    </row>
    <row r="259" spans="1:26">
      <c r="A259" s="1978"/>
      <c r="B259" s="914" t="s">
        <v>73</v>
      </c>
      <c r="C259" s="869"/>
      <c r="D259" s="869"/>
      <c r="E259" s="1539"/>
      <c r="F259" s="1539"/>
      <c r="G259" s="870"/>
      <c r="H259" s="870"/>
      <c r="I259" s="871"/>
      <c r="J259" s="871"/>
      <c r="K259" s="872"/>
      <c r="L259" s="872"/>
      <c r="M259" s="873"/>
      <c r="N259" s="873"/>
      <c r="O259" s="1058"/>
      <c r="P259" s="1058"/>
      <c r="Q259" s="874"/>
      <c r="R259" s="874"/>
      <c r="S259" s="875"/>
      <c r="T259" s="875"/>
      <c r="U259" s="876"/>
      <c r="V259" s="876"/>
      <c r="W259" s="877"/>
      <c r="X259" s="877"/>
      <c r="Y259" s="878"/>
      <c r="Z259" s="895"/>
    </row>
    <row r="260" spans="1:26" ht="16.5" customHeight="1">
      <c r="A260" s="1978"/>
      <c r="B260" s="913" t="s">
        <v>63</v>
      </c>
      <c r="C260" s="775">
        <f>C258/Y221*100</f>
        <v>264.90750816104463</v>
      </c>
      <c r="D260" s="775">
        <f>D258/Z221*100</f>
        <v>283.24468085106383</v>
      </c>
      <c r="E260" s="599"/>
      <c r="F260" s="599"/>
      <c r="G260" s="793"/>
      <c r="H260" s="788"/>
      <c r="I260" s="137"/>
      <c r="J260" s="137"/>
      <c r="K260" s="150"/>
      <c r="L260" s="150"/>
      <c r="M260" s="800"/>
      <c r="N260" s="800"/>
      <c r="O260" s="809"/>
      <c r="P260" s="809"/>
      <c r="Q260" s="196"/>
      <c r="R260" s="196"/>
      <c r="S260" s="821"/>
      <c r="T260" s="821"/>
      <c r="U260" s="827"/>
      <c r="V260" s="827"/>
      <c r="W260" s="615"/>
      <c r="X260" s="615"/>
      <c r="Y260" s="605"/>
      <c r="Z260" s="405"/>
    </row>
    <row r="261" spans="1:26" ht="15" thickBot="1">
      <c r="A261" s="1978"/>
      <c r="B261" s="1399" t="s">
        <v>76</v>
      </c>
      <c r="C261" s="1400">
        <f>C258/C221*100</f>
        <v>109.46492805755396</v>
      </c>
      <c r="D261" s="1400">
        <f>D258/D221*100</f>
        <v>132.79301745635911</v>
      </c>
      <c r="E261" s="1546"/>
      <c r="F261" s="1546"/>
      <c r="G261" s="1401"/>
      <c r="H261" s="1402"/>
      <c r="I261" s="1165"/>
      <c r="J261" s="1165"/>
      <c r="K261" s="1403"/>
      <c r="L261" s="1403"/>
      <c r="M261" s="1053"/>
      <c r="N261" s="1053"/>
      <c r="O261" s="1404"/>
      <c r="P261" s="1404"/>
      <c r="Q261" s="1405"/>
      <c r="R261" s="1405"/>
      <c r="S261" s="1406"/>
      <c r="T261" s="1406"/>
      <c r="U261" s="1407"/>
      <c r="V261" s="1407"/>
      <c r="W261" s="1408"/>
      <c r="X261" s="1408"/>
      <c r="Y261" s="1409"/>
      <c r="Z261" s="1410"/>
    </row>
    <row r="262" spans="1:26" ht="14.25" customHeight="1">
      <c r="A262" s="1978"/>
      <c r="B262" s="901" t="s">
        <v>118</v>
      </c>
      <c r="C262" s="902"/>
      <c r="D262" s="902"/>
      <c r="E262" s="1542"/>
      <c r="F262" s="1542"/>
      <c r="G262" s="903"/>
      <c r="H262" s="903"/>
      <c r="I262" s="904"/>
      <c r="J262" s="904"/>
      <c r="K262" s="905"/>
      <c r="L262" s="905"/>
      <c r="M262" s="906"/>
      <c r="N262" s="906"/>
      <c r="O262" s="1062"/>
      <c r="P262" s="1062"/>
      <c r="Q262" s="907"/>
      <c r="R262" s="907"/>
      <c r="S262" s="908"/>
      <c r="T262" s="908"/>
      <c r="U262" s="909"/>
      <c r="V262" s="909"/>
      <c r="W262" s="910"/>
      <c r="X262" s="910"/>
      <c r="Y262" s="911"/>
      <c r="Z262" s="912"/>
    </row>
    <row r="263" spans="1:26">
      <c r="A263" s="1978"/>
      <c r="B263" s="1070" t="s">
        <v>242</v>
      </c>
      <c r="C263" s="779">
        <v>21</v>
      </c>
      <c r="D263" s="779">
        <v>29</v>
      </c>
      <c r="E263" s="1541"/>
      <c r="F263" s="1541"/>
      <c r="G263" s="795"/>
      <c r="H263" s="790"/>
      <c r="I263" s="798"/>
      <c r="J263" s="798"/>
      <c r="K263" s="785"/>
      <c r="L263" s="247"/>
      <c r="M263" s="806"/>
      <c r="N263" s="807"/>
      <c r="O263" s="813"/>
      <c r="P263" s="813"/>
      <c r="Q263" s="819"/>
      <c r="R263" s="819"/>
      <c r="S263" s="825"/>
      <c r="T263" s="825"/>
      <c r="U263" s="832"/>
      <c r="V263" s="829"/>
      <c r="W263" s="835"/>
      <c r="X263" s="1456"/>
      <c r="Y263" s="837"/>
      <c r="Z263" s="1457"/>
    </row>
    <row r="264" spans="1:26">
      <c r="A264" s="1978"/>
      <c r="B264" s="914" t="s">
        <v>73</v>
      </c>
      <c r="C264" s="869"/>
      <c r="D264" s="869"/>
      <c r="E264" s="1539"/>
      <c r="F264" s="1539"/>
      <c r="G264" s="870"/>
      <c r="H264" s="870"/>
      <c r="I264" s="871"/>
      <c r="J264" s="871"/>
      <c r="K264" s="872"/>
      <c r="L264" s="872"/>
      <c r="M264" s="873"/>
      <c r="N264" s="873"/>
      <c r="O264" s="1058"/>
      <c r="P264" s="1058"/>
      <c r="Q264" s="874"/>
      <c r="R264" s="874"/>
      <c r="S264" s="875"/>
      <c r="T264" s="875"/>
      <c r="U264" s="876"/>
      <c r="V264" s="876"/>
      <c r="W264" s="877"/>
      <c r="X264" s="877"/>
      <c r="Y264" s="878"/>
      <c r="Z264" s="895"/>
    </row>
    <row r="265" spans="1:26">
      <c r="A265" s="1978"/>
      <c r="B265" s="913" t="s">
        <v>63</v>
      </c>
      <c r="C265" s="775">
        <f>C263/Y226*100</f>
        <v>84</v>
      </c>
      <c r="D265" s="775">
        <f>D263/Z226*100</f>
        <v>78.378378378378372</v>
      </c>
      <c r="E265" s="599"/>
      <c r="F265" s="599"/>
      <c r="G265" s="793"/>
      <c r="H265" s="793"/>
      <c r="I265" s="134"/>
      <c r="J265" s="134"/>
      <c r="K265" s="150"/>
      <c r="L265" s="150"/>
      <c r="M265" s="800"/>
      <c r="N265" s="800"/>
      <c r="O265" s="809"/>
      <c r="P265" s="809"/>
      <c r="Q265" s="196"/>
      <c r="R265" s="196"/>
      <c r="S265" s="821"/>
      <c r="T265" s="821"/>
      <c r="U265" s="827"/>
      <c r="V265" s="827"/>
      <c r="W265" s="615"/>
      <c r="X265" s="615"/>
      <c r="Y265" s="605"/>
      <c r="Z265" s="405"/>
    </row>
    <row r="266" spans="1:26" ht="15.75" customHeight="1" thickBot="1">
      <c r="A266" s="1979"/>
      <c r="B266" s="915" t="s">
        <v>76</v>
      </c>
      <c r="C266" s="846">
        <f>C263/C226*100</f>
        <v>84</v>
      </c>
      <c r="D266" s="846">
        <f>D263/D229*100</f>
        <v>42.384615384615387</v>
      </c>
      <c r="E266" s="1545"/>
      <c r="F266" s="1545"/>
      <c r="G266" s="847"/>
      <c r="H266" s="848"/>
      <c r="I266" s="224"/>
      <c r="J266" s="224"/>
      <c r="K266" s="216"/>
      <c r="L266" s="216"/>
      <c r="M266" s="849"/>
      <c r="N266" s="849"/>
      <c r="O266" s="850"/>
      <c r="P266" s="850"/>
      <c r="Q266" s="259"/>
      <c r="R266" s="259"/>
      <c r="S266" s="851"/>
      <c r="T266" s="851"/>
      <c r="U266" s="852"/>
      <c r="V266" s="852"/>
      <c r="W266" s="674"/>
      <c r="X266" s="674"/>
      <c r="Y266" s="853"/>
      <c r="Z266" s="1290"/>
    </row>
    <row r="267" spans="1:26" s="46" customFormat="1" ht="15">
      <c r="A267" s="69" t="s">
        <v>319</v>
      </c>
      <c r="B267" s="45"/>
      <c r="C267" s="51"/>
      <c r="D267" s="45"/>
      <c r="M267" s="47"/>
      <c r="N267" s="48"/>
      <c r="O267" s="48"/>
      <c r="P267" s="49"/>
      <c r="Q267" s="49"/>
      <c r="R267" s="49"/>
    </row>
    <row r="268" spans="1:26" s="46" customFormat="1" ht="15">
      <c r="A268" s="50" t="s">
        <v>165</v>
      </c>
      <c r="B268" s="45"/>
      <c r="C268" s="51"/>
      <c r="D268" s="45"/>
      <c r="M268" s="47"/>
      <c r="N268" s="48"/>
      <c r="O268" s="48"/>
      <c r="P268" s="49"/>
      <c r="Q268" s="49"/>
      <c r="R268" s="49"/>
    </row>
    <row r="269" spans="1:26" ht="15">
      <c r="A269" s="55" t="s">
        <v>166</v>
      </c>
      <c r="M269" s="16"/>
      <c r="N269" s="11"/>
      <c r="O269" s="48"/>
      <c r="P269" s="49"/>
      <c r="Q269" s="9"/>
      <c r="R269" s="9"/>
    </row>
  </sheetData>
  <sheetProtection selectLockedCells="1" selectUnlockedCells="1"/>
  <mergeCells count="22">
    <mergeCell ref="A230:A266"/>
    <mergeCell ref="A193:A229"/>
    <mergeCell ref="A156:A192"/>
    <mergeCell ref="A5:A41"/>
    <mergeCell ref="A43:A79"/>
    <mergeCell ref="A81:A117"/>
    <mergeCell ref="A119:A155"/>
    <mergeCell ref="Y3:Z3"/>
    <mergeCell ref="W3:X3"/>
    <mergeCell ref="S3:T3"/>
    <mergeCell ref="G3:H3"/>
    <mergeCell ref="A2:A3"/>
    <mergeCell ref="A1:B1"/>
    <mergeCell ref="U3:V3"/>
    <mergeCell ref="O3:P3"/>
    <mergeCell ref="Q3:R3"/>
    <mergeCell ref="B2:B3"/>
    <mergeCell ref="I3:J3"/>
    <mergeCell ref="K3:L3"/>
    <mergeCell ref="M3:N3"/>
    <mergeCell ref="C3:D3"/>
    <mergeCell ref="E3:F3"/>
  </mergeCells>
  <pageMargins left="0.7" right="0.7" top="0.75" bottom="0.75" header="0.3" footer="0.3"/>
  <pageSetup paperSize="9" orientation="portrait" horizontalDpi="200" verticalDpi="0" r:id="rId1"/>
  <ignoredErrors>
    <ignoredError sqref="Y19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7"/>
  <sheetViews>
    <sheetView zoomScale="70" zoomScaleNormal="70" workbookViewId="0">
      <pane xSplit="2" ySplit="2" topLeftCell="C178" activePane="bottomRight" state="frozen"/>
      <selection pane="topRight" activeCell="C1" sqref="C1"/>
      <selection pane="bottomLeft" activeCell="A3" sqref="A3"/>
      <selection pane="bottomRight" sqref="A1:E1"/>
    </sheetView>
  </sheetViews>
  <sheetFormatPr defaultRowHeight="14.25"/>
  <cols>
    <col min="1" max="1" width="7.625" customWidth="1"/>
    <col min="3" max="3" width="41.5" bestFit="1" customWidth="1"/>
    <col min="4" max="4" width="19.75" customWidth="1"/>
    <col min="5" max="5" width="19.625" bestFit="1" customWidth="1"/>
  </cols>
  <sheetData>
    <row r="1" spans="1:16" ht="30" customHeight="1" thickBot="1">
      <c r="A1" s="1886" t="s">
        <v>159</v>
      </c>
      <c r="B1" s="1886"/>
      <c r="C1" s="1886"/>
      <c r="D1" s="1886"/>
      <c r="E1" s="1886"/>
    </row>
    <row r="2" spans="1:16" ht="31.5" customHeight="1" thickBot="1">
      <c r="A2" s="2017" t="s">
        <v>50</v>
      </c>
      <c r="B2" s="2018"/>
      <c r="C2" s="1144" t="s">
        <v>163</v>
      </c>
      <c r="D2" s="1156" t="s">
        <v>2</v>
      </c>
      <c r="E2" s="1157" t="s">
        <v>1</v>
      </c>
      <c r="F2" s="15"/>
      <c r="G2" s="15"/>
      <c r="H2" s="3"/>
      <c r="I2" s="3"/>
      <c r="J2" s="3"/>
      <c r="K2" s="3"/>
      <c r="L2" s="3"/>
      <c r="M2" s="8"/>
      <c r="N2" s="8"/>
      <c r="O2" s="8"/>
      <c r="P2" s="8"/>
    </row>
    <row r="3" spans="1:16" ht="15" hidden="1">
      <c r="A3" s="2022" t="s">
        <v>28</v>
      </c>
      <c r="B3" s="2024" t="s">
        <v>45</v>
      </c>
      <c r="C3" s="1985" t="s">
        <v>87</v>
      </c>
      <c r="D3" s="1985"/>
      <c r="E3" s="1986"/>
      <c r="F3" s="13"/>
      <c r="G3" s="13"/>
      <c r="H3" s="13"/>
      <c r="I3" s="13"/>
      <c r="J3" s="13"/>
      <c r="K3" s="5"/>
      <c r="L3" s="5"/>
      <c r="M3" s="8"/>
      <c r="N3" s="8"/>
      <c r="O3" s="8"/>
      <c r="P3" s="8"/>
    </row>
    <row r="4" spans="1:16" ht="15" hidden="1">
      <c r="A4" s="2022"/>
      <c r="B4" s="2025"/>
      <c r="C4" s="1145" t="s">
        <v>88</v>
      </c>
      <c r="D4" s="639">
        <v>16876</v>
      </c>
      <c r="E4" s="652">
        <v>518</v>
      </c>
      <c r="F4" s="13"/>
      <c r="G4" s="13"/>
      <c r="H4" s="9"/>
      <c r="I4" s="9"/>
      <c r="J4" s="9"/>
      <c r="K4" s="14"/>
      <c r="L4" s="14"/>
      <c r="M4" s="8"/>
      <c r="N4" s="8"/>
      <c r="O4" s="8"/>
      <c r="P4" s="8"/>
    </row>
    <row r="5" spans="1:16" ht="15" hidden="1">
      <c r="A5" s="2022"/>
      <c r="B5" s="2025"/>
      <c r="C5" s="1988" t="s">
        <v>73</v>
      </c>
      <c r="D5" s="1988"/>
      <c r="E5" s="1989"/>
      <c r="F5" s="13"/>
      <c r="G5" s="13"/>
      <c r="H5" s="9"/>
      <c r="I5" s="9"/>
      <c r="J5" s="9"/>
      <c r="K5" s="14"/>
      <c r="L5" s="14"/>
      <c r="M5" s="8"/>
      <c r="N5" s="8"/>
      <c r="O5" s="8"/>
      <c r="P5" s="8"/>
    </row>
    <row r="6" spans="1:16" ht="15" hidden="1">
      <c r="A6" s="2022"/>
      <c r="B6" s="2025"/>
      <c r="C6" s="1145" t="s">
        <v>74</v>
      </c>
      <c r="D6" s="615">
        <v>99.4</v>
      </c>
      <c r="E6" s="653">
        <v>98.292220112999999</v>
      </c>
      <c r="F6" s="13"/>
      <c r="G6" s="13"/>
      <c r="H6" s="13"/>
      <c r="I6" s="13"/>
      <c r="J6" s="13"/>
      <c r="K6" s="5"/>
      <c r="L6" s="5"/>
      <c r="M6" s="8"/>
      <c r="N6" s="8"/>
      <c r="O6" s="8"/>
      <c r="P6" s="8"/>
    </row>
    <row r="7" spans="1:16" ht="15" hidden="1">
      <c r="A7" s="2022"/>
      <c r="B7" s="2025"/>
      <c r="C7" s="1146" t="s">
        <v>75</v>
      </c>
      <c r="D7" s="615">
        <v>100.9</v>
      </c>
      <c r="E7" s="653">
        <v>106.147540983</v>
      </c>
      <c r="F7" s="13"/>
      <c r="G7" s="13"/>
      <c r="H7" s="13"/>
      <c r="I7" s="13"/>
      <c r="J7" s="13"/>
      <c r="K7" s="5"/>
      <c r="L7" s="5"/>
      <c r="M7" s="8"/>
      <c r="N7" s="8"/>
      <c r="O7" s="8"/>
      <c r="P7" s="8"/>
    </row>
    <row r="8" spans="1:16" ht="15" hidden="1">
      <c r="A8" s="2022"/>
      <c r="B8" s="2025"/>
      <c r="C8" s="1991" t="s">
        <v>89</v>
      </c>
      <c r="D8" s="1991"/>
      <c r="E8" s="1992"/>
      <c r="F8" s="13"/>
      <c r="G8" s="13"/>
      <c r="H8" s="13"/>
      <c r="I8" s="13"/>
      <c r="J8" s="13"/>
      <c r="K8" s="5"/>
      <c r="L8" s="5"/>
      <c r="M8" s="8"/>
      <c r="N8" s="8"/>
      <c r="O8" s="8"/>
      <c r="P8" s="8"/>
    </row>
    <row r="9" spans="1:16" ht="15" hidden="1">
      <c r="A9" s="2022"/>
      <c r="B9" s="2025"/>
      <c r="C9" s="1146" t="s">
        <v>90</v>
      </c>
      <c r="D9" s="612">
        <v>53.7</v>
      </c>
      <c r="E9" s="654">
        <v>54.2</v>
      </c>
      <c r="F9" s="13"/>
      <c r="G9" s="13"/>
      <c r="H9" s="13"/>
      <c r="I9" s="13"/>
      <c r="J9" s="13"/>
      <c r="K9" s="5"/>
      <c r="L9" s="5"/>
      <c r="M9" s="8"/>
      <c r="N9" s="8"/>
      <c r="O9" s="8"/>
      <c r="P9" s="8"/>
    </row>
    <row r="10" spans="1:16" hidden="1">
      <c r="A10" s="2022"/>
      <c r="B10" s="2025"/>
      <c r="C10" s="1991" t="s">
        <v>91</v>
      </c>
      <c r="D10" s="1991"/>
      <c r="E10" s="1992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15" hidden="1" thickBot="1">
      <c r="A11" s="2022"/>
      <c r="B11" s="2026"/>
      <c r="C11" s="1147" t="s">
        <v>92</v>
      </c>
      <c r="D11" s="667">
        <v>49.4</v>
      </c>
      <c r="E11" s="668">
        <v>50.3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idden="1">
      <c r="A12" s="2022"/>
      <c r="B12" s="2034" t="s">
        <v>46</v>
      </c>
      <c r="C12" s="2012" t="s">
        <v>87</v>
      </c>
      <c r="D12" s="2012"/>
      <c r="E12" s="2013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idden="1">
      <c r="A13" s="2022"/>
      <c r="B13" s="2035"/>
      <c r="C13" s="1148" t="s">
        <v>88</v>
      </c>
      <c r="D13" s="640">
        <v>16885</v>
      </c>
      <c r="E13" s="655">
        <v>515</v>
      </c>
      <c r="F13" s="2"/>
    </row>
    <row r="14" spans="1:16" hidden="1">
      <c r="A14" s="2022"/>
      <c r="B14" s="2035"/>
      <c r="C14" s="2015" t="s">
        <v>73</v>
      </c>
      <c r="D14" s="2015"/>
      <c r="E14" s="2016"/>
      <c r="F14" s="2"/>
    </row>
    <row r="15" spans="1:16" hidden="1">
      <c r="A15" s="2022"/>
      <c r="B15" s="2035"/>
      <c r="C15" s="1148" t="s">
        <v>74</v>
      </c>
      <c r="D15" s="641">
        <f>D13/D4*100</f>
        <v>100.05333017302678</v>
      </c>
      <c r="E15" s="656">
        <f>E13/E4*100</f>
        <v>99.420849420849422</v>
      </c>
      <c r="F15" s="2"/>
    </row>
    <row r="16" spans="1:16" ht="14.25" hidden="1" customHeight="1">
      <c r="A16" s="2022"/>
      <c r="B16" s="2035"/>
      <c r="C16" s="1149" t="s">
        <v>75</v>
      </c>
      <c r="D16" s="641">
        <v>100.8</v>
      </c>
      <c r="E16" s="656">
        <v>107.06860706800001</v>
      </c>
      <c r="F16" s="2"/>
    </row>
    <row r="17" spans="1:6" hidden="1">
      <c r="A17" s="2022"/>
      <c r="B17" s="2035"/>
      <c r="C17" s="2009" t="s">
        <v>93</v>
      </c>
      <c r="D17" s="2009"/>
      <c r="E17" s="2010"/>
      <c r="F17" s="2"/>
    </row>
    <row r="18" spans="1:6" hidden="1">
      <c r="A18" s="2022"/>
      <c r="B18" s="2035"/>
      <c r="C18" s="1149" t="s">
        <v>90</v>
      </c>
      <c r="D18" s="635">
        <v>53.9</v>
      </c>
      <c r="E18" s="655">
        <v>53.5</v>
      </c>
      <c r="F18" s="2"/>
    </row>
    <row r="19" spans="1:6" hidden="1">
      <c r="A19" s="2022"/>
      <c r="B19" s="2035"/>
      <c r="C19" s="2009" t="s">
        <v>94</v>
      </c>
      <c r="D19" s="2009"/>
      <c r="E19" s="2010"/>
      <c r="F19" s="2"/>
    </row>
    <row r="20" spans="1:6" ht="15" hidden="1" thickBot="1">
      <c r="A20" s="2022"/>
      <c r="B20" s="2036"/>
      <c r="C20" s="1150" t="s">
        <v>92</v>
      </c>
      <c r="D20" s="670">
        <v>50.1</v>
      </c>
      <c r="E20" s="671">
        <v>50.2</v>
      </c>
      <c r="F20" s="2"/>
    </row>
    <row r="21" spans="1:6" hidden="1">
      <c r="A21" s="2022"/>
      <c r="B21" s="2027" t="s">
        <v>47</v>
      </c>
      <c r="C21" s="2032" t="s">
        <v>87</v>
      </c>
      <c r="D21" s="2032"/>
      <c r="E21" s="2033"/>
      <c r="F21" s="2"/>
    </row>
    <row r="22" spans="1:6" hidden="1">
      <c r="A22" s="2022"/>
      <c r="B22" s="2028"/>
      <c r="C22" s="1151" t="s">
        <v>88</v>
      </c>
      <c r="D22" s="643">
        <v>17123</v>
      </c>
      <c r="E22" s="657">
        <v>538</v>
      </c>
    </row>
    <row r="23" spans="1:6" hidden="1">
      <c r="A23" s="2022"/>
      <c r="B23" s="2028"/>
      <c r="C23" s="2030" t="s">
        <v>73</v>
      </c>
      <c r="D23" s="2030"/>
      <c r="E23" s="2031"/>
    </row>
    <row r="24" spans="1:6" hidden="1">
      <c r="A24" s="2022"/>
      <c r="B24" s="2028"/>
      <c r="C24" s="1151" t="s">
        <v>74</v>
      </c>
      <c r="D24" s="644">
        <f>D22/D13*100</f>
        <v>101.40953509031685</v>
      </c>
      <c r="E24" s="658">
        <f>E22/E13*100</f>
        <v>104.46601941747574</v>
      </c>
    </row>
    <row r="25" spans="1:6" hidden="1">
      <c r="A25" s="2022"/>
      <c r="B25" s="2028"/>
      <c r="C25" s="1152" t="s">
        <v>75</v>
      </c>
      <c r="D25" s="644">
        <v>100.9</v>
      </c>
      <c r="E25" s="658">
        <v>108.03212851399999</v>
      </c>
    </row>
    <row r="26" spans="1:6" hidden="1">
      <c r="A26" s="2022"/>
      <c r="B26" s="2028"/>
      <c r="C26" s="2032" t="s">
        <v>93</v>
      </c>
      <c r="D26" s="2032"/>
      <c r="E26" s="2033"/>
    </row>
    <row r="27" spans="1:6" hidden="1">
      <c r="A27" s="2022"/>
      <c r="B27" s="2028"/>
      <c r="C27" s="1152" t="s">
        <v>90</v>
      </c>
      <c r="D27" s="642">
        <v>54.6</v>
      </c>
      <c r="E27" s="657">
        <v>55.3</v>
      </c>
    </row>
    <row r="28" spans="1:6" hidden="1">
      <c r="A28" s="2022"/>
      <c r="B28" s="2028"/>
      <c r="C28" s="2032" t="s">
        <v>94</v>
      </c>
      <c r="D28" s="2032"/>
      <c r="E28" s="2033"/>
    </row>
    <row r="29" spans="1:6" ht="15" hidden="1" thickBot="1">
      <c r="A29" s="2022"/>
      <c r="B29" s="2029"/>
      <c r="C29" s="1152" t="s">
        <v>92</v>
      </c>
      <c r="D29" s="644">
        <v>51</v>
      </c>
      <c r="E29" s="657">
        <v>52.5</v>
      </c>
    </row>
    <row r="30" spans="1:6" hidden="1">
      <c r="A30" s="2022"/>
      <c r="B30" s="2037" t="s">
        <v>48</v>
      </c>
      <c r="C30" s="2000" t="s">
        <v>87</v>
      </c>
      <c r="D30" s="2000"/>
      <c r="E30" s="2001"/>
      <c r="F30" s="2"/>
    </row>
    <row r="31" spans="1:6" hidden="1">
      <c r="A31" s="2022"/>
      <c r="B31" s="2038"/>
      <c r="C31" s="1153" t="s">
        <v>88</v>
      </c>
      <c r="D31" s="647">
        <v>17159</v>
      </c>
      <c r="E31" s="659">
        <v>551</v>
      </c>
      <c r="F31" s="2"/>
    </row>
    <row r="32" spans="1:6" hidden="1">
      <c r="A32" s="2022"/>
      <c r="B32" s="2038"/>
      <c r="C32" s="2003" t="s">
        <v>73</v>
      </c>
      <c r="D32" s="2003"/>
      <c r="E32" s="2004"/>
      <c r="F32" s="2"/>
    </row>
    <row r="33" spans="1:6" hidden="1">
      <c r="A33" s="2022"/>
      <c r="B33" s="2038"/>
      <c r="C33" s="1153" t="s">
        <v>74</v>
      </c>
      <c r="D33" s="648">
        <f>D31/D22*100</f>
        <v>100.21024353209134</v>
      </c>
      <c r="E33" s="660">
        <f>E31/E22*100</f>
        <v>102.41635687732342</v>
      </c>
      <c r="F33" s="2"/>
    </row>
    <row r="34" spans="1:6" hidden="1">
      <c r="A34" s="2022"/>
      <c r="B34" s="2038"/>
      <c r="C34" s="1154" t="s">
        <v>75</v>
      </c>
      <c r="D34" s="648">
        <v>101</v>
      </c>
      <c r="E34" s="660">
        <v>104.554079696</v>
      </c>
      <c r="F34" s="2"/>
    </row>
    <row r="35" spans="1:6" hidden="1">
      <c r="A35" s="2022"/>
      <c r="B35" s="2038"/>
      <c r="C35" s="2006" t="s">
        <v>93</v>
      </c>
      <c r="D35" s="2006"/>
      <c r="E35" s="2007"/>
    </row>
    <row r="36" spans="1:6" hidden="1">
      <c r="A36" s="2022"/>
      <c r="B36" s="2038"/>
      <c r="C36" s="1154" t="s">
        <v>90</v>
      </c>
      <c r="D36" s="649">
        <v>54.7</v>
      </c>
      <c r="E36" s="659">
        <v>55.4</v>
      </c>
    </row>
    <row r="37" spans="1:6" hidden="1">
      <c r="A37" s="2022"/>
      <c r="B37" s="2038"/>
      <c r="C37" s="2006" t="s">
        <v>94</v>
      </c>
      <c r="D37" s="2006"/>
      <c r="E37" s="2007"/>
    </row>
    <row r="38" spans="1:6" ht="13.5" hidden="1" customHeight="1" thickBot="1">
      <c r="A38" s="2023"/>
      <c r="B38" s="2039"/>
      <c r="C38" s="1155" t="s">
        <v>92</v>
      </c>
      <c r="D38" s="664">
        <v>51</v>
      </c>
      <c r="E38" s="673">
        <v>51.5</v>
      </c>
    </row>
    <row r="39" spans="1:6" ht="0.75" hidden="1" customHeight="1" thickBot="1">
      <c r="A39" s="2043"/>
      <c r="B39" s="2044"/>
      <c r="C39" s="2044"/>
      <c r="D39" s="2044"/>
      <c r="E39" s="2045"/>
    </row>
    <row r="40" spans="1:6" s="46" customFormat="1" ht="15" hidden="1" customHeight="1">
      <c r="A40" s="2047" t="s">
        <v>11</v>
      </c>
      <c r="B40" s="2046" t="s">
        <v>16</v>
      </c>
      <c r="C40" s="2019" t="s">
        <v>87</v>
      </c>
      <c r="D40" s="2020"/>
      <c r="E40" s="2021"/>
    </row>
    <row r="41" spans="1:6" s="46" customFormat="1" hidden="1">
      <c r="A41" s="2022"/>
      <c r="B41" s="1982"/>
      <c r="C41" s="638" t="s">
        <v>88</v>
      </c>
      <c r="D41" s="639">
        <v>17128</v>
      </c>
      <c r="E41" s="654">
        <v>519</v>
      </c>
    </row>
    <row r="42" spans="1:6" s="46" customFormat="1" hidden="1">
      <c r="A42" s="2022"/>
      <c r="B42" s="1982"/>
      <c r="C42" s="1987" t="s">
        <v>73</v>
      </c>
      <c r="D42" s="1988"/>
      <c r="E42" s="1989"/>
    </row>
    <row r="43" spans="1:6" s="46" customFormat="1" hidden="1">
      <c r="A43" s="2022"/>
      <c r="B43" s="1982"/>
      <c r="C43" s="638" t="s">
        <v>74</v>
      </c>
      <c r="D43" s="615">
        <f>D41/D31*100</f>
        <v>99.819336791188292</v>
      </c>
      <c r="E43" s="653">
        <f>E41/E31*100</f>
        <v>94.192377495462793</v>
      </c>
    </row>
    <row r="44" spans="1:6" s="46" customFormat="1" hidden="1">
      <c r="A44" s="2022"/>
      <c r="B44" s="1982"/>
      <c r="C44" s="612" t="s">
        <v>75</v>
      </c>
      <c r="D44" s="615">
        <f>D41/D4*100</f>
        <v>101.49324484474992</v>
      </c>
      <c r="E44" s="653">
        <f>E41/E4*100</f>
        <v>100.1930501930502</v>
      </c>
    </row>
    <row r="45" spans="1:6" s="46" customFormat="1" hidden="1">
      <c r="A45" s="2022"/>
      <c r="B45" s="1982"/>
      <c r="C45" s="1990" t="s">
        <v>93</v>
      </c>
      <c r="D45" s="1991"/>
      <c r="E45" s="1992"/>
    </row>
    <row r="46" spans="1:6" s="46" customFormat="1" hidden="1">
      <c r="A46" s="2022"/>
      <c r="B46" s="1982"/>
      <c r="C46" s="612" t="s">
        <v>90</v>
      </c>
      <c r="D46" s="612">
        <v>54.5</v>
      </c>
      <c r="E46" s="653">
        <v>54</v>
      </c>
    </row>
    <row r="47" spans="1:6" s="46" customFormat="1" hidden="1">
      <c r="A47" s="2022"/>
      <c r="B47" s="1982"/>
      <c r="C47" s="1990" t="s">
        <v>94</v>
      </c>
      <c r="D47" s="1991"/>
      <c r="E47" s="1992"/>
    </row>
    <row r="48" spans="1:6" s="46" customFormat="1" ht="15" hidden="1" thickBot="1">
      <c r="A48" s="2022"/>
      <c r="B48" s="1983"/>
      <c r="C48" s="666" t="s">
        <v>92</v>
      </c>
      <c r="D48" s="674">
        <v>50</v>
      </c>
      <c r="E48" s="675">
        <v>49.6</v>
      </c>
    </row>
    <row r="49" spans="1:8" s="46" customFormat="1" hidden="1">
      <c r="A49" s="2022"/>
      <c r="B49" s="2066" t="s">
        <v>117</v>
      </c>
      <c r="C49" s="2011" t="s">
        <v>87</v>
      </c>
      <c r="D49" s="2012"/>
      <c r="E49" s="2013"/>
      <c r="H49" s="65"/>
    </row>
    <row r="50" spans="1:8" s="46" customFormat="1" hidden="1">
      <c r="A50" s="2022"/>
      <c r="B50" s="2067"/>
      <c r="C50" s="635" t="s">
        <v>88</v>
      </c>
      <c r="D50" s="636">
        <v>17202</v>
      </c>
      <c r="E50" s="363">
        <v>533</v>
      </c>
    </row>
    <row r="51" spans="1:8" s="46" customFormat="1" hidden="1">
      <c r="A51" s="2022"/>
      <c r="B51" s="2067"/>
      <c r="C51" s="2014" t="s">
        <v>73</v>
      </c>
      <c r="D51" s="2015"/>
      <c r="E51" s="2016"/>
    </row>
    <row r="52" spans="1:8" s="46" customFormat="1" hidden="1">
      <c r="A52" s="2022"/>
      <c r="B52" s="2067"/>
      <c r="C52" s="635" t="s">
        <v>74</v>
      </c>
      <c r="D52" s="637">
        <f>D50/D41*100</f>
        <v>100.43204110228865</v>
      </c>
      <c r="E52" s="362">
        <f>E50/E41*100</f>
        <v>102.69749518304432</v>
      </c>
    </row>
    <row r="53" spans="1:8" s="46" customFormat="1" hidden="1">
      <c r="A53" s="2022"/>
      <c r="B53" s="2067"/>
      <c r="C53" s="618" t="s">
        <v>75</v>
      </c>
      <c r="D53" s="637">
        <f>D50/D13*100</f>
        <v>101.87740598164051</v>
      </c>
      <c r="E53" s="362">
        <f>E50/E13*100</f>
        <v>103.49514563106797</v>
      </c>
    </row>
    <row r="54" spans="1:8" s="46" customFormat="1" hidden="1">
      <c r="A54" s="2022"/>
      <c r="B54" s="2067"/>
      <c r="C54" s="2008" t="s">
        <v>93</v>
      </c>
      <c r="D54" s="2009"/>
      <c r="E54" s="2010"/>
    </row>
    <row r="55" spans="1:8" s="46" customFormat="1" hidden="1">
      <c r="A55" s="2022"/>
      <c r="B55" s="2067"/>
      <c r="C55" s="618" t="s">
        <v>90</v>
      </c>
      <c r="D55" s="618">
        <v>54.7</v>
      </c>
      <c r="E55" s="362">
        <v>55.1</v>
      </c>
    </row>
    <row r="56" spans="1:8" s="46" customFormat="1" hidden="1">
      <c r="A56" s="2022"/>
      <c r="B56" s="2067"/>
      <c r="C56" s="2008" t="s">
        <v>94</v>
      </c>
      <c r="D56" s="2009"/>
      <c r="E56" s="2010"/>
    </row>
    <row r="57" spans="1:8" s="46" customFormat="1" ht="15" hidden="1" thickBot="1">
      <c r="A57" s="2022"/>
      <c r="B57" s="2068"/>
      <c r="C57" s="669" t="s">
        <v>92</v>
      </c>
      <c r="D57" s="676">
        <v>50.4</v>
      </c>
      <c r="E57" s="677">
        <v>51.2</v>
      </c>
    </row>
    <row r="58" spans="1:8" s="46" customFormat="1" hidden="1">
      <c r="A58" s="2022"/>
      <c r="B58" s="2048" t="s">
        <v>147</v>
      </c>
      <c r="C58" s="2052" t="s">
        <v>87</v>
      </c>
      <c r="D58" s="2053"/>
      <c r="E58" s="2054"/>
    </row>
    <row r="59" spans="1:8" s="46" customFormat="1" hidden="1">
      <c r="A59" s="2022"/>
      <c r="B59" s="2049"/>
      <c r="C59" s="642" t="s">
        <v>167</v>
      </c>
      <c r="D59" s="650">
        <v>17431</v>
      </c>
      <c r="E59" s="661">
        <v>552</v>
      </c>
    </row>
    <row r="60" spans="1:8" s="46" customFormat="1" hidden="1">
      <c r="A60" s="2022"/>
      <c r="B60" s="2049"/>
      <c r="C60" s="2055" t="s">
        <v>73</v>
      </c>
      <c r="D60" s="2030"/>
      <c r="E60" s="2031"/>
    </row>
    <row r="61" spans="1:8" s="46" customFormat="1" hidden="1">
      <c r="A61" s="2022"/>
      <c r="B61" s="2049"/>
      <c r="C61" s="642" t="s">
        <v>74</v>
      </c>
      <c r="D61" s="651">
        <f>D59/D50*100</f>
        <v>101.33124055342402</v>
      </c>
      <c r="E61" s="662">
        <f>E59/E50*100</f>
        <v>103.56472795497184</v>
      </c>
    </row>
    <row r="62" spans="1:8" s="46" customFormat="1" hidden="1">
      <c r="A62" s="2022"/>
      <c r="B62" s="2049"/>
      <c r="C62" s="623" t="s">
        <v>75</v>
      </c>
      <c r="D62" s="651">
        <f>D59/D22*100</f>
        <v>101.79875021900369</v>
      </c>
      <c r="E62" s="662">
        <f>E59/E22*100</f>
        <v>102.60223048327137</v>
      </c>
    </row>
    <row r="63" spans="1:8" s="46" customFormat="1" hidden="1">
      <c r="A63" s="2022"/>
      <c r="B63" s="2049"/>
      <c r="C63" s="2051" t="s">
        <v>93</v>
      </c>
      <c r="D63" s="2032"/>
      <c r="E63" s="2033"/>
    </row>
    <row r="64" spans="1:8" s="46" customFormat="1" hidden="1">
      <c r="A64" s="2022"/>
      <c r="B64" s="2049"/>
      <c r="C64" s="623" t="s">
        <v>90</v>
      </c>
      <c r="D64" s="623">
        <v>55.4</v>
      </c>
      <c r="E64" s="662">
        <v>56</v>
      </c>
    </row>
    <row r="65" spans="1:5" s="46" customFormat="1" hidden="1">
      <c r="A65" s="2022"/>
      <c r="B65" s="2049"/>
      <c r="C65" s="2051" t="s">
        <v>94</v>
      </c>
      <c r="D65" s="2032"/>
      <c r="E65" s="2033"/>
    </row>
    <row r="66" spans="1:5" s="46" customFormat="1" ht="15" hidden="1" thickBot="1">
      <c r="A66" s="2022"/>
      <c r="B66" s="2050"/>
      <c r="C66" s="672" t="s">
        <v>92</v>
      </c>
      <c r="D66" s="678">
        <v>50.9</v>
      </c>
      <c r="E66" s="679">
        <v>52.3</v>
      </c>
    </row>
    <row r="67" spans="1:5" s="46" customFormat="1" ht="17.25" hidden="1" customHeight="1">
      <c r="A67" s="2022"/>
      <c r="B67" s="2069" t="s">
        <v>155</v>
      </c>
      <c r="C67" s="1999" t="s">
        <v>87</v>
      </c>
      <c r="D67" s="2000"/>
      <c r="E67" s="2001"/>
    </row>
    <row r="68" spans="1:5" s="46" customFormat="1" hidden="1">
      <c r="A68" s="2022"/>
      <c r="B68" s="2070"/>
      <c r="C68" s="646" t="s">
        <v>167</v>
      </c>
      <c r="D68" s="647">
        <v>17357</v>
      </c>
      <c r="E68" s="659">
        <v>529</v>
      </c>
    </row>
    <row r="69" spans="1:5" s="46" customFormat="1" hidden="1">
      <c r="A69" s="2022"/>
      <c r="B69" s="2070"/>
      <c r="C69" s="2002" t="s">
        <v>73</v>
      </c>
      <c r="D69" s="2003"/>
      <c r="E69" s="2004"/>
    </row>
    <row r="70" spans="1:5" s="46" customFormat="1" hidden="1">
      <c r="A70" s="2022"/>
      <c r="B70" s="2070"/>
      <c r="C70" s="646" t="s">
        <v>74</v>
      </c>
      <c r="D70" s="648">
        <f>D68/D59*100</f>
        <v>99.575468992025705</v>
      </c>
      <c r="E70" s="660">
        <f>E68/E59*100</f>
        <v>95.833333333333343</v>
      </c>
    </row>
    <row r="71" spans="1:5" s="46" customFormat="1" hidden="1">
      <c r="A71" s="2022"/>
      <c r="B71" s="2070"/>
      <c r="C71" s="649" t="s">
        <v>75</v>
      </c>
      <c r="D71" s="648">
        <f>D68/D31*100</f>
        <v>101.15391339821669</v>
      </c>
      <c r="E71" s="660">
        <f>E68/E31*100</f>
        <v>96.007259528130675</v>
      </c>
    </row>
    <row r="72" spans="1:5" s="46" customFormat="1" hidden="1">
      <c r="A72" s="2022"/>
      <c r="B72" s="2070"/>
      <c r="C72" s="2005" t="s">
        <v>93</v>
      </c>
      <c r="D72" s="2006"/>
      <c r="E72" s="2007"/>
    </row>
    <row r="73" spans="1:5" s="46" customFormat="1" hidden="1">
      <c r="A73" s="2022"/>
      <c r="B73" s="2070"/>
      <c r="C73" s="649" t="s">
        <v>90</v>
      </c>
      <c r="D73" s="649">
        <v>55.1</v>
      </c>
      <c r="E73" s="660">
        <v>54.3</v>
      </c>
    </row>
    <row r="74" spans="1:5" s="46" customFormat="1" hidden="1">
      <c r="A74" s="2022"/>
      <c r="B74" s="2070"/>
      <c r="C74" s="2005" t="s">
        <v>94</v>
      </c>
      <c r="D74" s="2006"/>
      <c r="E74" s="2007"/>
    </row>
    <row r="75" spans="1:5" s="46" customFormat="1" ht="15.75" hidden="1" customHeight="1" thickBot="1">
      <c r="A75" s="2023"/>
      <c r="B75" s="2071"/>
      <c r="C75" s="663" t="s">
        <v>92</v>
      </c>
      <c r="D75" s="664">
        <v>50.4</v>
      </c>
      <c r="E75" s="673">
        <v>50.7</v>
      </c>
    </row>
    <row r="76" spans="1:5" s="46" customFormat="1" ht="18" hidden="1" customHeight="1">
      <c r="A76" s="2056" t="s">
        <v>291</v>
      </c>
      <c r="B76" s="2040" t="s">
        <v>160</v>
      </c>
      <c r="C76" s="1984" t="s">
        <v>87</v>
      </c>
      <c r="D76" s="1985"/>
      <c r="E76" s="1986"/>
    </row>
    <row r="77" spans="1:5" s="46" customFormat="1" hidden="1">
      <c r="A77" s="2057"/>
      <c r="B77" s="2041"/>
      <c r="C77" s="638" t="s">
        <v>88</v>
      </c>
      <c r="D77" s="639">
        <v>17413</v>
      </c>
      <c r="E77" s="654">
        <v>510</v>
      </c>
    </row>
    <row r="78" spans="1:5" s="46" customFormat="1" hidden="1">
      <c r="A78" s="2057"/>
      <c r="B78" s="2041"/>
      <c r="C78" s="1987" t="s">
        <v>73</v>
      </c>
      <c r="D78" s="1988"/>
      <c r="E78" s="1989"/>
    </row>
    <row r="79" spans="1:5" s="46" customFormat="1" hidden="1">
      <c r="A79" s="2057"/>
      <c r="B79" s="2041"/>
      <c r="C79" s="638" t="s">
        <v>74</v>
      </c>
      <c r="D79" s="615">
        <f>(D77/D68)*100</f>
        <v>100.32263640029959</v>
      </c>
      <c r="E79" s="1559" t="s">
        <v>98</v>
      </c>
    </row>
    <row r="80" spans="1:5" s="46" customFormat="1" hidden="1">
      <c r="A80" s="2057"/>
      <c r="B80" s="2041"/>
      <c r="C80" s="612" t="s">
        <v>75</v>
      </c>
      <c r="D80" s="615">
        <f>(D77/D41)*100</f>
        <v>101.66394208313872</v>
      </c>
      <c r="E80" s="1559" t="s">
        <v>98</v>
      </c>
    </row>
    <row r="81" spans="1:7" s="46" customFormat="1" hidden="1">
      <c r="A81" s="2057"/>
      <c r="B81" s="2041"/>
      <c r="C81" s="1990" t="s">
        <v>93</v>
      </c>
      <c r="D81" s="1991"/>
      <c r="E81" s="1992"/>
    </row>
    <row r="82" spans="1:7" s="46" customFormat="1" hidden="1">
      <c r="A82" s="2057"/>
      <c r="B82" s="2041"/>
      <c r="C82" s="612" t="s">
        <v>90</v>
      </c>
      <c r="D82" s="612">
        <v>55.2</v>
      </c>
      <c r="E82" s="653">
        <v>52.8</v>
      </c>
    </row>
    <row r="83" spans="1:7" s="46" customFormat="1" hidden="1">
      <c r="A83" s="2057"/>
      <c r="B83" s="2041"/>
      <c r="C83" s="1990" t="s">
        <v>94</v>
      </c>
      <c r="D83" s="1991"/>
      <c r="E83" s="1992"/>
    </row>
    <row r="84" spans="1:7" s="46" customFormat="1" ht="15" hidden="1" thickBot="1">
      <c r="A84" s="2057"/>
      <c r="B84" s="2042"/>
      <c r="C84" s="666" t="s">
        <v>92</v>
      </c>
      <c r="D84" s="674">
        <v>49.4</v>
      </c>
      <c r="E84" s="675">
        <v>46.8</v>
      </c>
    </row>
    <row r="85" spans="1:7" s="46" customFormat="1" hidden="1">
      <c r="A85" s="2057"/>
      <c r="B85" s="2063" t="s">
        <v>172</v>
      </c>
      <c r="C85" s="2011" t="s">
        <v>87</v>
      </c>
      <c r="D85" s="2012"/>
      <c r="E85" s="2013"/>
    </row>
    <row r="86" spans="1:7" s="46" customFormat="1" hidden="1">
      <c r="A86" s="2057"/>
      <c r="B86" s="2064"/>
      <c r="C86" s="635" t="s">
        <v>88</v>
      </c>
      <c r="D86" s="636">
        <v>17676</v>
      </c>
      <c r="E86" s="363">
        <v>521</v>
      </c>
    </row>
    <row r="87" spans="1:7" s="46" customFormat="1" hidden="1">
      <c r="A87" s="2057"/>
      <c r="B87" s="2064"/>
      <c r="C87" s="2014" t="s">
        <v>73</v>
      </c>
      <c r="D87" s="2015"/>
      <c r="E87" s="2016"/>
    </row>
    <row r="88" spans="1:7" s="46" customFormat="1" hidden="1">
      <c r="A88" s="2057"/>
      <c r="B88" s="2064"/>
      <c r="C88" s="635" t="s">
        <v>74</v>
      </c>
      <c r="D88" s="637">
        <f>D86/D77*100</f>
        <v>101.51036581864123</v>
      </c>
      <c r="E88" s="362">
        <f>E86/E77*100</f>
        <v>102.15686274509804</v>
      </c>
    </row>
    <row r="89" spans="1:7" s="46" customFormat="1" hidden="1">
      <c r="A89" s="2057"/>
      <c r="B89" s="2064"/>
      <c r="C89" s="618" t="s">
        <v>75</v>
      </c>
      <c r="D89" s="637">
        <f>D86/D50*100</f>
        <v>102.75549354726195</v>
      </c>
      <c r="E89" s="1560" t="s">
        <v>98</v>
      </c>
    </row>
    <row r="90" spans="1:7" s="46" customFormat="1" hidden="1">
      <c r="A90" s="2057"/>
      <c r="B90" s="2064"/>
      <c r="C90" s="2008" t="s">
        <v>93</v>
      </c>
      <c r="D90" s="2009"/>
      <c r="E90" s="2010"/>
    </row>
    <row r="91" spans="1:7" s="46" customFormat="1" hidden="1">
      <c r="A91" s="2057"/>
      <c r="B91" s="2064"/>
      <c r="C91" s="618" t="s">
        <v>90</v>
      </c>
      <c r="D91" s="618">
        <v>55.7</v>
      </c>
      <c r="E91" s="362">
        <v>54.4</v>
      </c>
    </row>
    <row r="92" spans="1:7" s="46" customFormat="1" hidden="1">
      <c r="A92" s="2057"/>
      <c r="B92" s="2064"/>
      <c r="C92" s="2008" t="s">
        <v>94</v>
      </c>
      <c r="D92" s="2009"/>
      <c r="E92" s="2010"/>
    </row>
    <row r="93" spans="1:7" s="46" customFormat="1" ht="15" hidden="1" thickBot="1">
      <c r="A93" s="2057"/>
      <c r="B93" s="2065"/>
      <c r="C93" s="669" t="s">
        <v>92</v>
      </c>
      <c r="D93" s="676">
        <v>50.4</v>
      </c>
      <c r="E93" s="680">
        <v>48.5</v>
      </c>
      <c r="G93" s="70"/>
    </row>
    <row r="94" spans="1:7" s="46" customFormat="1" ht="14.25" hidden="1" customHeight="1">
      <c r="A94" s="2058"/>
      <c r="B94" s="2060" t="s">
        <v>195</v>
      </c>
      <c r="C94" s="2052" t="s">
        <v>87</v>
      </c>
      <c r="D94" s="2053"/>
      <c r="E94" s="2054"/>
    </row>
    <row r="95" spans="1:7" s="46" customFormat="1" hidden="1">
      <c r="A95" s="2058"/>
      <c r="B95" s="2061"/>
      <c r="C95" s="642" t="s">
        <v>88</v>
      </c>
      <c r="D95" s="650">
        <v>17827</v>
      </c>
      <c r="E95" s="661">
        <v>551</v>
      </c>
    </row>
    <row r="96" spans="1:7" s="46" customFormat="1" hidden="1">
      <c r="A96" s="2058"/>
      <c r="B96" s="2061"/>
      <c r="C96" s="2055" t="s">
        <v>73</v>
      </c>
      <c r="D96" s="2030"/>
      <c r="E96" s="2031"/>
    </row>
    <row r="97" spans="1:6" s="46" customFormat="1" hidden="1">
      <c r="A97" s="2058"/>
      <c r="B97" s="2061"/>
      <c r="C97" s="642" t="s">
        <v>74</v>
      </c>
      <c r="D97" s="651">
        <f>D95/D86*100</f>
        <v>100.8542656709663</v>
      </c>
      <c r="E97" s="662">
        <f>E95/E86*100</f>
        <v>105.75815738963531</v>
      </c>
    </row>
    <row r="98" spans="1:6" s="46" customFormat="1" hidden="1">
      <c r="A98" s="2058"/>
      <c r="B98" s="2061"/>
      <c r="C98" s="623" t="s">
        <v>75</v>
      </c>
      <c r="D98" s="651">
        <f>D95/D59*100</f>
        <v>102.27181458321381</v>
      </c>
      <c r="E98" s="1561" t="s">
        <v>98</v>
      </c>
    </row>
    <row r="99" spans="1:6" s="46" customFormat="1" hidden="1">
      <c r="A99" s="2058"/>
      <c r="B99" s="2061"/>
      <c r="C99" s="2051" t="s">
        <v>93</v>
      </c>
      <c r="D99" s="2032"/>
      <c r="E99" s="2033"/>
    </row>
    <row r="100" spans="1:6" s="46" customFormat="1" hidden="1">
      <c r="A100" s="2058"/>
      <c r="B100" s="2061"/>
      <c r="C100" s="623" t="s">
        <v>90</v>
      </c>
      <c r="D100" s="623">
        <v>56.2</v>
      </c>
      <c r="E100" s="662">
        <v>56.1</v>
      </c>
      <c r="F100" s="74"/>
    </row>
    <row r="101" spans="1:6" s="46" customFormat="1" hidden="1">
      <c r="A101" s="2058"/>
      <c r="B101" s="2061"/>
      <c r="C101" s="2051" t="s">
        <v>94</v>
      </c>
      <c r="D101" s="2032"/>
      <c r="E101" s="2033"/>
      <c r="F101" s="74"/>
    </row>
    <row r="102" spans="1:6" s="46" customFormat="1" ht="15" hidden="1" thickBot="1">
      <c r="A102" s="2058"/>
      <c r="B102" s="2062"/>
      <c r="C102" s="672" t="s">
        <v>92</v>
      </c>
      <c r="D102" s="678">
        <v>51.1</v>
      </c>
      <c r="E102" s="681">
        <v>50.6</v>
      </c>
      <c r="F102" s="74"/>
    </row>
    <row r="103" spans="1:6" s="46" customFormat="1" ht="15" hidden="1" customHeight="1">
      <c r="A103" s="2058"/>
      <c r="B103" s="2072" t="s">
        <v>215</v>
      </c>
      <c r="C103" s="1999" t="s">
        <v>87</v>
      </c>
      <c r="D103" s="2000"/>
      <c r="E103" s="2001"/>
      <c r="F103" s="74"/>
    </row>
    <row r="104" spans="1:6" s="46" customFormat="1" hidden="1">
      <c r="A104" s="2058"/>
      <c r="B104" s="2073"/>
      <c r="C104" s="646" t="s">
        <v>88</v>
      </c>
      <c r="D104" s="647">
        <v>17724</v>
      </c>
      <c r="E104" s="659">
        <v>527</v>
      </c>
    </row>
    <row r="105" spans="1:6" s="46" customFormat="1" hidden="1">
      <c r="A105" s="2058"/>
      <c r="B105" s="2073"/>
      <c r="C105" s="2002" t="s">
        <v>73</v>
      </c>
      <c r="D105" s="2003"/>
      <c r="E105" s="2004"/>
    </row>
    <row r="106" spans="1:6" s="46" customFormat="1" hidden="1">
      <c r="A106" s="2058"/>
      <c r="B106" s="2073"/>
      <c r="C106" s="646" t="s">
        <v>74</v>
      </c>
      <c r="D106" s="648">
        <f>D104/D95*100</f>
        <v>99.422224715319459</v>
      </c>
      <c r="E106" s="660">
        <f>E104/E95*100</f>
        <v>95.644283121597098</v>
      </c>
    </row>
    <row r="107" spans="1:6" s="46" customFormat="1" hidden="1">
      <c r="A107" s="2058"/>
      <c r="B107" s="2073"/>
      <c r="C107" s="649" t="s">
        <v>75</v>
      </c>
      <c r="D107" s="648">
        <f>D104/D68*100</f>
        <v>102.11442069482052</v>
      </c>
      <c r="E107" s="1562" t="s">
        <v>98</v>
      </c>
    </row>
    <row r="108" spans="1:6" s="46" customFormat="1" hidden="1">
      <c r="A108" s="2058"/>
      <c r="B108" s="2073"/>
      <c r="C108" s="2005" t="s">
        <v>93</v>
      </c>
      <c r="D108" s="2006"/>
      <c r="E108" s="2007"/>
    </row>
    <row r="109" spans="1:6" s="46" customFormat="1" hidden="1">
      <c r="A109" s="2058"/>
      <c r="B109" s="2073"/>
      <c r="C109" s="649" t="s">
        <v>90</v>
      </c>
      <c r="D109" s="649">
        <v>55.8</v>
      </c>
      <c r="E109" s="660">
        <v>54.1</v>
      </c>
    </row>
    <row r="110" spans="1:6" s="46" customFormat="1" hidden="1">
      <c r="A110" s="2058"/>
      <c r="B110" s="2073"/>
      <c r="C110" s="2005" t="s">
        <v>94</v>
      </c>
      <c r="D110" s="2006"/>
      <c r="E110" s="2007"/>
    </row>
    <row r="111" spans="1:6" s="46" customFormat="1" ht="15" hidden="1" thickBot="1">
      <c r="A111" s="2059"/>
      <c r="B111" s="2074"/>
      <c r="C111" s="663" t="s">
        <v>92</v>
      </c>
      <c r="D111" s="664">
        <v>50.6</v>
      </c>
      <c r="E111" s="665">
        <v>49.3</v>
      </c>
    </row>
    <row r="112" spans="1:6" s="46" customFormat="1" ht="18" hidden="1" customHeight="1">
      <c r="A112" s="1993" t="s">
        <v>290</v>
      </c>
      <c r="B112" s="1981" t="s">
        <v>231</v>
      </c>
      <c r="C112" s="1984" t="s">
        <v>87</v>
      </c>
      <c r="D112" s="1985"/>
      <c r="E112" s="1986"/>
    </row>
    <row r="113" spans="1:5" s="46" customFormat="1" hidden="1">
      <c r="A113" s="1994"/>
      <c r="B113" s="1982"/>
      <c r="C113" s="638" t="s">
        <v>88</v>
      </c>
      <c r="D113" s="639">
        <v>17646</v>
      </c>
      <c r="E113" s="654">
        <v>507</v>
      </c>
    </row>
    <row r="114" spans="1:5" s="46" customFormat="1" hidden="1">
      <c r="A114" s="1994"/>
      <c r="B114" s="1982"/>
      <c r="C114" s="1987" t="s">
        <v>73</v>
      </c>
      <c r="D114" s="1988"/>
      <c r="E114" s="1989"/>
    </row>
    <row r="115" spans="1:5" s="46" customFormat="1" hidden="1">
      <c r="A115" s="1994"/>
      <c r="B115" s="1982"/>
      <c r="C115" s="638" t="s">
        <v>74</v>
      </c>
      <c r="D115" s="615">
        <f>D113/D104*100</f>
        <v>99.559918754231546</v>
      </c>
      <c r="E115" s="653">
        <f>E113/E104*100</f>
        <v>96.204933586337759</v>
      </c>
    </row>
    <row r="116" spans="1:5" s="46" customFormat="1" hidden="1">
      <c r="A116" s="1994"/>
      <c r="B116" s="1982"/>
      <c r="C116" s="612" t="s">
        <v>75</v>
      </c>
      <c r="D116" s="615">
        <f>D113/D77*100</f>
        <v>101.33808074427154</v>
      </c>
      <c r="E116" s="1559" t="s">
        <v>98</v>
      </c>
    </row>
    <row r="117" spans="1:5" s="46" customFormat="1" ht="15.75" hidden="1" customHeight="1">
      <c r="A117" s="1994"/>
      <c r="B117" s="1982"/>
      <c r="C117" s="1990" t="s">
        <v>93</v>
      </c>
      <c r="D117" s="1991"/>
      <c r="E117" s="1992"/>
    </row>
    <row r="118" spans="1:5" s="46" customFormat="1" hidden="1">
      <c r="A118" s="1994"/>
      <c r="B118" s="1982"/>
      <c r="C118" s="612" t="s">
        <v>90</v>
      </c>
      <c r="D118" s="612">
        <v>55.6</v>
      </c>
      <c r="E118" s="653">
        <v>53.9</v>
      </c>
    </row>
    <row r="119" spans="1:5" s="46" customFormat="1" hidden="1">
      <c r="A119" s="1994"/>
      <c r="B119" s="1982"/>
      <c r="C119" s="1990" t="s">
        <v>94</v>
      </c>
      <c r="D119" s="1991"/>
      <c r="E119" s="1992"/>
    </row>
    <row r="120" spans="1:5" s="46" customFormat="1" ht="15" hidden="1" thickBot="1">
      <c r="A120" s="1994"/>
      <c r="B120" s="1983"/>
      <c r="C120" s="666" t="s">
        <v>92</v>
      </c>
      <c r="D120" s="674">
        <v>50</v>
      </c>
      <c r="E120" s="675">
        <v>48.4</v>
      </c>
    </row>
    <row r="121" spans="1:5" s="46" customFormat="1" ht="16.5" hidden="1" customHeight="1">
      <c r="A121" s="1994"/>
      <c r="B121" s="2066" t="s">
        <v>234</v>
      </c>
      <c r="C121" s="2011" t="s">
        <v>87</v>
      </c>
      <c r="D121" s="2012"/>
      <c r="E121" s="2013"/>
    </row>
    <row r="122" spans="1:5" s="46" customFormat="1" hidden="1">
      <c r="A122" s="1994"/>
      <c r="B122" s="2067"/>
      <c r="C122" s="635" t="s">
        <v>88</v>
      </c>
      <c r="D122" s="636">
        <v>17853</v>
      </c>
      <c r="E122" s="363">
        <v>528</v>
      </c>
    </row>
    <row r="123" spans="1:5" s="46" customFormat="1" hidden="1">
      <c r="A123" s="1994"/>
      <c r="B123" s="2067"/>
      <c r="C123" s="2014" t="s">
        <v>73</v>
      </c>
      <c r="D123" s="2015"/>
      <c r="E123" s="2016"/>
    </row>
    <row r="124" spans="1:5" s="46" customFormat="1" hidden="1">
      <c r="A124" s="1994"/>
      <c r="B124" s="2067"/>
      <c r="C124" s="635" t="s">
        <v>74</v>
      </c>
      <c r="D124" s="637">
        <f>D122/D113*100</f>
        <v>101.17307038422305</v>
      </c>
      <c r="E124" s="362">
        <f>E122/E113*100</f>
        <v>104.14201183431953</v>
      </c>
    </row>
    <row r="125" spans="1:5" s="46" customFormat="1" ht="15.75" hidden="1" customHeight="1">
      <c r="A125" s="1994"/>
      <c r="B125" s="2067"/>
      <c r="C125" s="618" t="s">
        <v>75</v>
      </c>
      <c r="D125" s="637">
        <f>D122/D86*100</f>
        <v>101.00135777325188</v>
      </c>
      <c r="E125" s="362">
        <f>E122/E86*100</f>
        <v>101.34357005758157</v>
      </c>
    </row>
    <row r="126" spans="1:5" s="46" customFormat="1" ht="16.5" hidden="1" customHeight="1">
      <c r="A126" s="1994"/>
      <c r="B126" s="2067"/>
      <c r="C126" s="2008" t="s">
        <v>93</v>
      </c>
      <c r="D126" s="2009"/>
      <c r="E126" s="2010"/>
    </row>
    <row r="127" spans="1:5" s="46" customFormat="1" hidden="1">
      <c r="A127" s="1994"/>
      <c r="B127" s="2067"/>
      <c r="C127" s="618" t="s">
        <v>90</v>
      </c>
      <c r="D127" s="637">
        <v>56</v>
      </c>
      <c r="E127" s="362">
        <v>55.3</v>
      </c>
    </row>
    <row r="128" spans="1:5" s="46" customFormat="1" hidden="1">
      <c r="A128" s="1994"/>
      <c r="B128" s="2067"/>
      <c r="C128" s="2008" t="s">
        <v>94</v>
      </c>
      <c r="D128" s="2009"/>
      <c r="E128" s="2010"/>
    </row>
    <row r="129" spans="1:5" s="46" customFormat="1" ht="15" hidden="1" thickBot="1">
      <c r="A129" s="1994"/>
      <c r="B129" s="2068"/>
      <c r="C129" s="669" t="s">
        <v>92</v>
      </c>
      <c r="D129" s="676">
        <v>50.7</v>
      </c>
      <c r="E129" s="680">
        <v>50.6</v>
      </c>
    </row>
    <row r="130" spans="1:5" ht="14.25" hidden="1" customHeight="1">
      <c r="A130" s="1994"/>
      <c r="B130" s="1996" t="s">
        <v>248</v>
      </c>
      <c r="C130" s="1999" t="s">
        <v>87</v>
      </c>
      <c r="D130" s="2000"/>
      <c r="E130" s="2001"/>
    </row>
    <row r="131" spans="1:5" ht="14.25" hidden="1" customHeight="1">
      <c r="A131" s="1994"/>
      <c r="B131" s="1997"/>
      <c r="C131" s="646" t="s">
        <v>88</v>
      </c>
      <c r="D131" s="647">
        <v>17963</v>
      </c>
      <c r="E131" s="659">
        <v>538</v>
      </c>
    </row>
    <row r="132" spans="1:5" ht="14.25" hidden="1" customHeight="1">
      <c r="A132" s="1994"/>
      <c r="B132" s="1997"/>
      <c r="C132" s="2002" t="s">
        <v>73</v>
      </c>
      <c r="D132" s="2003"/>
      <c r="E132" s="2004"/>
    </row>
    <row r="133" spans="1:5" ht="14.25" hidden="1" customHeight="1">
      <c r="A133" s="1994"/>
      <c r="B133" s="1997"/>
      <c r="C133" s="646" t="s">
        <v>74</v>
      </c>
      <c r="D133" s="648">
        <f>D131/D122*100</f>
        <v>100.61614294516328</v>
      </c>
      <c r="E133" s="660">
        <f>E131/E122*100</f>
        <v>101.89393939393941</v>
      </c>
    </row>
    <row r="134" spans="1:5" ht="14.25" hidden="1" customHeight="1">
      <c r="A134" s="1994"/>
      <c r="B134" s="1997"/>
      <c r="C134" s="649" t="s">
        <v>75</v>
      </c>
      <c r="D134" s="648">
        <f>D131/D95*100</f>
        <v>100.76288775452964</v>
      </c>
      <c r="E134" s="660">
        <f>E131/E95*100</f>
        <v>97.640653357531761</v>
      </c>
    </row>
    <row r="135" spans="1:5" ht="14.25" hidden="1" customHeight="1">
      <c r="A135" s="1994"/>
      <c r="B135" s="1997"/>
      <c r="C135" s="2005" t="s">
        <v>93</v>
      </c>
      <c r="D135" s="2006"/>
      <c r="E135" s="2007"/>
    </row>
    <row r="136" spans="1:5" ht="14.25" hidden="1" customHeight="1">
      <c r="A136" s="1994"/>
      <c r="B136" s="1997"/>
      <c r="C136" s="649" t="s">
        <v>90</v>
      </c>
      <c r="D136" s="649">
        <v>56.4</v>
      </c>
      <c r="E136" s="660">
        <v>56.5</v>
      </c>
    </row>
    <row r="137" spans="1:5" ht="14.25" hidden="1" customHeight="1">
      <c r="A137" s="1994"/>
      <c r="B137" s="1997"/>
      <c r="C137" s="2005" t="s">
        <v>94</v>
      </c>
      <c r="D137" s="2006"/>
      <c r="E137" s="2007"/>
    </row>
    <row r="138" spans="1:5" ht="15" hidden="1" customHeight="1" thickBot="1">
      <c r="A138" s="1994"/>
      <c r="B138" s="1998"/>
      <c r="C138" s="663" t="s">
        <v>92</v>
      </c>
      <c r="D138" s="664">
        <v>51.1</v>
      </c>
      <c r="E138" s="665">
        <v>51.8</v>
      </c>
    </row>
    <row r="139" spans="1:5" ht="15" hidden="1" customHeight="1">
      <c r="A139" s="1994"/>
      <c r="B139" s="1981" t="s">
        <v>260</v>
      </c>
      <c r="C139" s="1984" t="s">
        <v>87</v>
      </c>
      <c r="D139" s="1985"/>
      <c r="E139" s="1986"/>
    </row>
    <row r="140" spans="1:5" hidden="1">
      <c r="A140" s="1994"/>
      <c r="B140" s="1982"/>
      <c r="C140" s="638" t="s">
        <v>88</v>
      </c>
      <c r="D140" s="639">
        <v>17951</v>
      </c>
      <c r="E140" s="654">
        <v>522</v>
      </c>
    </row>
    <row r="141" spans="1:5" hidden="1">
      <c r="A141" s="1994"/>
      <c r="B141" s="1982"/>
      <c r="C141" s="1987" t="s">
        <v>73</v>
      </c>
      <c r="D141" s="1988"/>
      <c r="E141" s="1989"/>
    </row>
    <row r="142" spans="1:5" hidden="1">
      <c r="A142" s="1994"/>
      <c r="B142" s="1982"/>
      <c r="C142" s="638" t="s">
        <v>74</v>
      </c>
      <c r="D142" s="615">
        <f>D140/D131*100</f>
        <v>99.933196014028837</v>
      </c>
      <c r="E142" s="653">
        <f>E140/E131*100</f>
        <v>97.026022304832722</v>
      </c>
    </row>
    <row r="143" spans="1:5" hidden="1">
      <c r="A143" s="1994"/>
      <c r="B143" s="1982"/>
      <c r="C143" s="612" t="s">
        <v>75</v>
      </c>
      <c r="D143" s="615">
        <f>D140/D104*100</f>
        <v>101.28074926653126</v>
      </c>
      <c r="E143" s="653">
        <f>E140/E104*100</f>
        <v>99.051233396584436</v>
      </c>
    </row>
    <row r="144" spans="1:5" hidden="1">
      <c r="A144" s="1994"/>
      <c r="B144" s="1982"/>
      <c r="C144" s="1990" t="s">
        <v>93</v>
      </c>
      <c r="D144" s="1991"/>
      <c r="E144" s="1992"/>
    </row>
    <row r="145" spans="1:5" ht="18" hidden="1" customHeight="1">
      <c r="A145" s="1994"/>
      <c r="B145" s="1982"/>
      <c r="C145" s="612" t="s">
        <v>90</v>
      </c>
      <c r="D145" s="612">
        <v>56.3</v>
      </c>
      <c r="E145" s="653">
        <v>55.5</v>
      </c>
    </row>
    <row r="146" spans="1:5" ht="19.5" hidden="1" customHeight="1">
      <c r="A146" s="1994"/>
      <c r="B146" s="1982"/>
      <c r="C146" s="1990" t="s">
        <v>94</v>
      </c>
      <c r="D146" s="1991"/>
      <c r="E146" s="1992"/>
    </row>
    <row r="147" spans="1:5" ht="15" hidden="1" thickBot="1">
      <c r="A147" s="1995"/>
      <c r="B147" s="1983"/>
      <c r="C147" s="666" t="s">
        <v>92</v>
      </c>
      <c r="D147" s="674">
        <v>50.8</v>
      </c>
      <c r="E147" s="675">
        <v>49.9</v>
      </c>
    </row>
    <row r="148" spans="1:5" s="46" customFormat="1" ht="18" customHeight="1">
      <c r="A148" s="1993" t="s">
        <v>289</v>
      </c>
      <c r="B148" s="1981" t="s">
        <v>269</v>
      </c>
      <c r="C148" s="1984" t="s">
        <v>87</v>
      </c>
      <c r="D148" s="1985"/>
      <c r="E148" s="1986"/>
    </row>
    <row r="149" spans="1:5" s="46" customFormat="1">
      <c r="A149" s="1994"/>
      <c r="B149" s="1982"/>
      <c r="C149" s="638" t="s">
        <v>88</v>
      </c>
      <c r="D149" s="639">
        <v>17207</v>
      </c>
      <c r="E149" s="654">
        <v>499</v>
      </c>
    </row>
    <row r="150" spans="1:5" s="46" customFormat="1">
      <c r="A150" s="1994"/>
      <c r="B150" s="1982"/>
      <c r="C150" s="1987" t="s">
        <v>73</v>
      </c>
      <c r="D150" s="1988"/>
      <c r="E150" s="1989"/>
    </row>
    <row r="151" spans="1:5" s="46" customFormat="1">
      <c r="A151" s="1994"/>
      <c r="B151" s="1982"/>
      <c r="C151" s="638" t="s">
        <v>74</v>
      </c>
      <c r="D151" s="615">
        <f>D149/D140*100</f>
        <v>95.855384101164276</v>
      </c>
      <c r="E151" s="653">
        <f>E149/E140*100</f>
        <v>95.593869731800766</v>
      </c>
    </row>
    <row r="152" spans="1:5" s="46" customFormat="1">
      <c r="A152" s="1994"/>
      <c r="B152" s="1982"/>
      <c r="C152" s="612" t="s">
        <v>75</v>
      </c>
      <c r="D152" s="615">
        <f>D149/D113*100</f>
        <v>97.512184064377195</v>
      </c>
      <c r="E152" s="653">
        <f>E149/E113*100</f>
        <v>98.422090729783037</v>
      </c>
    </row>
    <row r="153" spans="1:5" s="46" customFormat="1" ht="15.75" customHeight="1">
      <c r="A153" s="1994"/>
      <c r="B153" s="1982"/>
      <c r="C153" s="1990" t="s">
        <v>93</v>
      </c>
      <c r="D153" s="1991"/>
      <c r="E153" s="1992"/>
    </row>
    <row r="154" spans="1:5" s="46" customFormat="1">
      <c r="A154" s="1994"/>
      <c r="B154" s="1982"/>
      <c r="C154" s="612" t="s">
        <v>90</v>
      </c>
      <c r="D154" s="615">
        <v>55.4</v>
      </c>
      <c r="E154" s="653">
        <v>54.7</v>
      </c>
    </row>
    <row r="155" spans="1:5" s="46" customFormat="1">
      <c r="A155" s="1994"/>
      <c r="B155" s="1982"/>
      <c r="C155" s="1990" t="s">
        <v>94</v>
      </c>
      <c r="D155" s="1991"/>
      <c r="E155" s="1992"/>
    </row>
    <row r="156" spans="1:5" s="46" customFormat="1" ht="15" thickBot="1">
      <c r="A156" s="1994"/>
      <c r="B156" s="1983"/>
      <c r="C156" s="666" t="s">
        <v>92</v>
      </c>
      <c r="D156" s="674">
        <v>49.6</v>
      </c>
      <c r="E156" s="675">
        <v>49.5</v>
      </c>
    </row>
    <row r="157" spans="1:5" s="46" customFormat="1" ht="16.5" customHeight="1">
      <c r="A157" s="1994"/>
      <c r="B157" s="2066" t="s">
        <v>270</v>
      </c>
      <c r="C157" s="2011" t="s">
        <v>87</v>
      </c>
      <c r="D157" s="2012"/>
      <c r="E157" s="2013"/>
    </row>
    <row r="158" spans="1:5" s="46" customFormat="1">
      <c r="A158" s="1994"/>
      <c r="B158" s="2067"/>
      <c r="C158" s="635" t="s">
        <v>88</v>
      </c>
      <c r="D158" s="636">
        <v>17320</v>
      </c>
      <c r="E158" s="363">
        <v>507</v>
      </c>
    </row>
    <row r="159" spans="1:5" s="46" customFormat="1">
      <c r="A159" s="1994"/>
      <c r="B159" s="2067"/>
      <c r="C159" s="2014" t="s">
        <v>73</v>
      </c>
      <c r="D159" s="2015"/>
      <c r="E159" s="2016"/>
    </row>
    <row r="160" spans="1:5" s="46" customFormat="1">
      <c r="A160" s="1994"/>
      <c r="B160" s="2067"/>
      <c r="C160" s="635" t="s">
        <v>74</v>
      </c>
      <c r="D160" s="637">
        <f>D158/D149*100</f>
        <v>100.65670947870053</v>
      </c>
      <c r="E160" s="362">
        <f>E158/E149*100</f>
        <v>101.60320641282566</v>
      </c>
    </row>
    <row r="161" spans="1:5" s="46" customFormat="1" ht="15.75" customHeight="1">
      <c r="A161" s="1994"/>
      <c r="B161" s="2067"/>
      <c r="C161" s="618" t="s">
        <v>75</v>
      </c>
      <c r="D161" s="637">
        <f>D158/D122*100</f>
        <v>97.014507365708852</v>
      </c>
      <c r="E161" s="362">
        <f>E158/E122*100</f>
        <v>96.022727272727266</v>
      </c>
    </row>
    <row r="162" spans="1:5" s="46" customFormat="1" ht="16.5" customHeight="1">
      <c r="A162" s="1994"/>
      <c r="B162" s="2067"/>
      <c r="C162" s="2008" t="s">
        <v>93</v>
      </c>
      <c r="D162" s="2009"/>
      <c r="E162" s="2010"/>
    </row>
    <row r="163" spans="1:5" s="46" customFormat="1">
      <c r="A163" s="1994"/>
      <c r="B163" s="2067"/>
      <c r="C163" s="618" t="s">
        <v>90</v>
      </c>
      <c r="D163" s="618">
        <v>55.8</v>
      </c>
      <c r="E163" s="362">
        <v>55.8</v>
      </c>
    </row>
    <row r="164" spans="1:5" s="46" customFormat="1">
      <c r="A164" s="1994"/>
      <c r="B164" s="2067"/>
      <c r="C164" s="2008" t="s">
        <v>94</v>
      </c>
      <c r="D164" s="2009"/>
      <c r="E164" s="2010"/>
    </row>
    <row r="165" spans="1:5" s="46" customFormat="1" ht="15" thickBot="1">
      <c r="A165" s="1994"/>
      <c r="B165" s="2068"/>
      <c r="C165" s="669" t="s">
        <v>92</v>
      </c>
      <c r="D165" s="676">
        <v>50.3</v>
      </c>
      <c r="E165" s="680">
        <v>51.5</v>
      </c>
    </row>
    <row r="166" spans="1:5" ht="14.25" customHeight="1">
      <c r="A166" s="1994"/>
      <c r="B166" s="1996" t="s">
        <v>281</v>
      </c>
      <c r="C166" s="1999" t="s">
        <v>87</v>
      </c>
      <c r="D166" s="2000"/>
      <c r="E166" s="2001"/>
    </row>
    <row r="167" spans="1:5" ht="15" customHeight="1">
      <c r="A167" s="1994"/>
      <c r="B167" s="1997"/>
      <c r="C167" s="646" t="s">
        <v>88</v>
      </c>
      <c r="D167" s="647">
        <v>17440</v>
      </c>
      <c r="E167" s="659">
        <v>505</v>
      </c>
    </row>
    <row r="168" spans="1:5" ht="15" customHeight="1">
      <c r="A168" s="1994"/>
      <c r="B168" s="1997"/>
      <c r="C168" s="2002" t="s">
        <v>73</v>
      </c>
      <c r="D168" s="2003"/>
      <c r="E168" s="2004"/>
    </row>
    <row r="169" spans="1:5" ht="15" customHeight="1">
      <c r="A169" s="1994"/>
      <c r="B169" s="1997"/>
      <c r="C169" s="646" t="s">
        <v>74</v>
      </c>
      <c r="D169" s="648">
        <f>D167/D158*100</f>
        <v>100.69284064665128</v>
      </c>
      <c r="E169" s="660">
        <f>E167/E158*100</f>
        <v>99.605522682445752</v>
      </c>
    </row>
    <row r="170" spans="1:5" ht="15" customHeight="1">
      <c r="A170" s="1994"/>
      <c r="B170" s="1997"/>
      <c r="C170" s="649" t="s">
        <v>75</v>
      </c>
      <c r="D170" s="648">
        <f>D167/D131*100</f>
        <v>97.088459611423488</v>
      </c>
      <c r="E170" s="660">
        <f>E167/E131*100</f>
        <v>93.866171003717469</v>
      </c>
    </row>
    <row r="171" spans="1:5" ht="15" customHeight="1">
      <c r="A171" s="1994"/>
      <c r="B171" s="1997"/>
      <c r="C171" s="2005" t="s">
        <v>93</v>
      </c>
      <c r="D171" s="2006"/>
      <c r="E171" s="2007"/>
    </row>
    <row r="172" spans="1:5" ht="15" customHeight="1">
      <c r="A172" s="1994"/>
      <c r="B172" s="1997"/>
      <c r="C172" s="649" t="s">
        <v>90</v>
      </c>
      <c r="D172" s="649">
        <v>56.2</v>
      </c>
      <c r="E172" s="660">
        <v>56.4</v>
      </c>
    </row>
    <row r="173" spans="1:5" ht="15" customHeight="1">
      <c r="A173" s="1994"/>
      <c r="B173" s="1997"/>
      <c r="C173" s="2005" t="s">
        <v>94</v>
      </c>
      <c r="D173" s="2006"/>
      <c r="E173" s="2007"/>
    </row>
    <row r="174" spans="1:5" ht="15" customHeight="1" thickBot="1">
      <c r="A174" s="1994"/>
      <c r="B174" s="1998"/>
      <c r="C174" s="663" t="s">
        <v>92</v>
      </c>
      <c r="D174" s="664">
        <v>50.7</v>
      </c>
      <c r="E174" s="665">
        <v>50.9</v>
      </c>
    </row>
    <row r="175" spans="1:5">
      <c r="A175" s="1994"/>
      <c r="B175" s="1981" t="s">
        <v>286</v>
      </c>
      <c r="C175" s="1984" t="s">
        <v>87</v>
      </c>
      <c r="D175" s="1985"/>
      <c r="E175" s="1986"/>
    </row>
    <row r="176" spans="1:5">
      <c r="A176" s="1994"/>
      <c r="B176" s="1982"/>
      <c r="C176" s="638" t="s">
        <v>88</v>
      </c>
      <c r="D176" s="639">
        <v>17393</v>
      </c>
      <c r="E176" s="654">
        <v>510</v>
      </c>
    </row>
    <row r="177" spans="1:5">
      <c r="A177" s="1994"/>
      <c r="B177" s="1982"/>
      <c r="C177" s="1987" t="s">
        <v>73</v>
      </c>
      <c r="D177" s="1988"/>
      <c r="E177" s="1989"/>
    </row>
    <row r="178" spans="1:5">
      <c r="A178" s="1994"/>
      <c r="B178" s="1982"/>
      <c r="C178" s="638" t="s">
        <v>74</v>
      </c>
      <c r="D178" s="615">
        <f>D176/D167*100</f>
        <v>99.730504587155963</v>
      </c>
      <c r="E178" s="653">
        <f>E176/E167*100</f>
        <v>100.99009900990099</v>
      </c>
    </row>
    <row r="179" spans="1:5">
      <c r="A179" s="1994"/>
      <c r="B179" s="1982"/>
      <c r="C179" s="612" t="s">
        <v>75</v>
      </c>
      <c r="D179" s="615">
        <f>D176/D140*100</f>
        <v>96.8915380758732</v>
      </c>
      <c r="E179" s="653">
        <f>E176/E140*100</f>
        <v>97.701149425287355</v>
      </c>
    </row>
    <row r="180" spans="1:5">
      <c r="A180" s="1994"/>
      <c r="B180" s="1982"/>
      <c r="C180" s="1990" t="s">
        <v>93</v>
      </c>
      <c r="D180" s="1991"/>
      <c r="E180" s="1992"/>
    </row>
    <row r="181" spans="1:5">
      <c r="A181" s="1994"/>
      <c r="B181" s="1982"/>
      <c r="C181" s="612" t="s">
        <v>90</v>
      </c>
      <c r="D181" s="615">
        <v>56</v>
      </c>
      <c r="E181" s="653">
        <v>56</v>
      </c>
    </row>
    <row r="182" spans="1:5">
      <c r="A182" s="1994"/>
      <c r="B182" s="1982"/>
      <c r="C182" s="1990" t="s">
        <v>94</v>
      </c>
      <c r="D182" s="1991"/>
      <c r="E182" s="1992"/>
    </row>
    <row r="183" spans="1:5" ht="15" thickBot="1">
      <c r="A183" s="1995"/>
      <c r="B183" s="1983"/>
      <c r="C183" s="666" t="s">
        <v>92</v>
      </c>
      <c r="D183" s="674">
        <v>50.4</v>
      </c>
      <c r="E183" s="675">
        <v>50.3</v>
      </c>
    </row>
    <row r="184" spans="1:5" s="46" customFormat="1" ht="18" customHeight="1">
      <c r="A184" s="1993" t="s">
        <v>300</v>
      </c>
      <c r="B184" s="1981" t="s">
        <v>296</v>
      </c>
      <c r="C184" s="1984" t="s">
        <v>87</v>
      </c>
      <c r="D184" s="1985"/>
      <c r="E184" s="1986"/>
    </row>
    <row r="185" spans="1:5" s="46" customFormat="1">
      <c r="A185" s="1994"/>
      <c r="B185" s="1982"/>
      <c r="C185" s="638" t="s">
        <v>88</v>
      </c>
      <c r="D185" s="639">
        <v>17235</v>
      </c>
      <c r="E185" s="654">
        <v>500</v>
      </c>
    </row>
    <row r="186" spans="1:5" s="46" customFormat="1">
      <c r="A186" s="1994"/>
      <c r="B186" s="1982"/>
      <c r="C186" s="1987" t="s">
        <v>73</v>
      </c>
      <c r="D186" s="1988"/>
      <c r="E186" s="1989"/>
    </row>
    <row r="187" spans="1:5" s="46" customFormat="1">
      <c r="A187" s="1994"/>
      <c r="B187" s="1982"/>
      <c r="C187" s="638" t="s">
        <v>74</v>
      </c>
      <c r="D187" s="615">
        <f>D185/D176*100</f>
        <v>99.091588570114411</v>
      </c>
      <c r="E187" s="653">
        <f>E185/E176*100</f>
        <v>98.039215686274503</v>
      </c>
    </row>
    <row r="188" spans="1:5" s="46" customFormat="1">
      <c r="A188" s="1994"/>
      <c r="B188" s="1982"/>
      <c r="C188" s="612" t="s">
        <v>75</v>
      </c>
      <c r="D188" s="615">
        <f>D185/D149*100</f>
        <v>100.16272447259836</v>
      </c>
      <c r="E188" s="653">
        <f>E185/E149*100</f>
        <v>100.20040080160319</v>
      </c>
    </row>
    <row r="189" spans="1:5" s="46" customFormat="1" ht="15.75" customHeight="1">
      <c r="A189" s="1994"/>
      <c r="B189" s="1982"/>
      <c r="C189" s="1990" t="s">
        <v>93</v>
      </c>
      <c r="D189" s="1991"/>
      <c r="E189" s="1992"/>
    </row>
    <row r="190" spans="1:5" s="46" customFormat="1">
      <c r="A190" s="1994"/>
      <c r="B190" s="1982"/>
      <c r="C190" s="612" t="s">
        <v>90</v>
      </c>
      <c r="D190" s="615">
        <v>55.5</v>
      </c>
      <c r="E190" s="653">
        <v>54.8</v>
      </c>
    </row>
    <row r="191" spans="1:5" s="46" customFormat="1">
      <c r="A191" s="1994"/>
      <c r="B191" s="1982"/>
      <c r="C191" s="1990" t="s">
        <v>94</v>
      </c>
      <c r="D191" s="1991"/>
      <c r="E191" s="1992"/>
    </row>
    <row r="192" spans="1:5" s="46" customFormat="1" ht="15" thickBot="1">
      <c r="A192" s="1994"/>
      <c r="B192" s="1983"/>
      <c r="C192" s="666" t="s">
        <v>92</v>
      </c>
      <c r="D192" s="674">
        <v>49.3</v>
      </c>
      <c r="E192" s="675">
        <v>49.2</v>
      </c>
    </row>
    <row r="193" spans="1:5" s="46" customFormat="1" ht="16.5" customHeight="1">
      <c r="A193" s="1994"/>
      <c r="B193" s="2066" t="s">
        <v>301</v>
      </c>
      <c r="C193" s="2011" t="s">
        <v>87</v>
      </c>
      <c r="D193" s="2012"/>
      <c r="E193" s="2013"/>
    </row>
    <row r="194" spans="1:5" s="46" customFormat="1">
      <c r="A194" s="1994"/>
      <c r="B194" s="2067"/>
      <c r="C194" s="635" t="s">
        <v>88</v>
      </c>
      <c r="D194" s="636">
        <v>17342</v>
      </c>
      <c r="E194" s="363">
        <v>494</v>
      </c>
    </row>
    <row r="195" spans="1:5" s="46" customFormat="1">
      <c r="A195" s="1994"/>
      <c r="B195" s="2067"/>
      <c r="C195" s="2014" t="s">
        <v>73</v>
      </c>
      <c r="D195" s="2015"/>
      <c r="E195" s="2016"/>
    </row>
    <row r="196" spans="1:5" s="46" customFormat="1">
      <c r="A196" s="1994"/>
      <c r="B196" s="2067"/>
      <c r="C196" s="635" t="s">
        <v>74</v>
      </c>
      <c r="D196" s="637">
        <f>D194/D185*100</f>
        <v>100.62082970699157</v>
      </c>
      <c r="E196" s="362">
        <f>E194/E185*100</f>
        <v>98.8</v>
      </c>
    </row>
    <row r="197" spans="1:5" s="46" customFormat="1" ht="15.75" customHeight="1">
      <c r="A197" s="1994"/>
      <c r="B197" s="2067"/>
      <c r="C197" s="618" t="s">
        <v>75</v>
      </c>
      <c r="D197" s="637">
        <f>D194/D158*100</f>
        <v>100.1270207852194</v>
      </c>
      <c r="E197" s="362">
        <f>E194/E158*100</f>
        <v>97.435897435897431</v>
      </c>
    </row>
    <row r="198" spans="1:5" s="46" customFormat="1" ht="16.5" customHeight="1">
      <c r="A198" s="1994"/>
      <c r="B198" s="2067"/>
      <c r="C198" s="2008" t="s">
        <v>93</v>
      </c>
      <c r="D198" s="2009"/>
      <c r="E198" s="2010"/>
    </row>
    <row r="199" spans="1:5" s="46" customFormat="1">
      <c r="A199" s="1994"/>
      <c r="B199" s="2067"/>
      <c r="C199" s="618" t="s">
        <v>90</v>
      </c>
      <c r="D199" s="618">
        <v>55.9</v>
      </c>
      <c r="E199" s="362">
        <v>55.6</v>
      </c>
    </row>
    <row r="200" spans="1:5" s="46" customFormat="1">
      <c r="A200" s="1994"/>
      <c r="B200" s="2067"/>
      <c r="C200" s="2008" t="s">
        <v>94</v>
      </c>
      <c r="D200" s="2009"/>
      <c r="E200" s="2010"/>
    </row>
    <row r="201" spans="1:5" s="46" customFormat="1" ht="15" thickBot="1">
      <c r="A201" s="1994"/>
      <c r="B201" s="2068"/>
      <c r="C201" s="669" t="s">
        <v>92</v>
      </c>
      <c r="D201" s="676">
        <v>50</v>
      </c>
      <c r="E201" s="680">
        <v>49.9</v>
      </c>
    </row>
    <row r="202" spans="1:5" ht="14.25" customHeight="1">
      <c r="A202" s="1994"/>
      <c r="B202" s="1996" t="s">
        <v>302</v>
      </c>
      <c r="C202" s="1999" t="s">
        <v>87</v>
      </c>
      <c r="D202" s="2000"/>
      <c r="E202" s="2001"/>
    </row>
    <row r="203" spans="1:5" ht="15" customHeight="1">
      <c r="A203" s="1994"/>
      <c r="B203" s="1997"/>
      <c r="C203" s="646" t="s">
        <v>88</v>
      </c>
      <c r="D203" s="1648">
        <v>17452</v>
      </c>
      <c r="E203" s="1649">
        <v>494</v>
      </c>
    </row>
    <row r="204" spans="1:5" ht="15" customHeight="1">
      <c r="A204" s="1994"/>
      <c r="B204" s="1997"/>
      <c r="C204" s="2002" t="s">
        <v>73</v>
      </c>
      <c r="D204" s="2003"/>
      <c r="E204" s="2004"/>
    </row>
    <row r="205" spans="1:5" ht="15" customHeight="1">
      <c r="A205" s="1994"/>
      <c r="B205" s="1997"/>
      <c r="C205" s="646" t="s">
        <v>74</v>
      </c>
      <c r="D205" s="648">
        <f>D203/D194*100</f>
        <v>100.63429823549764</v>
      </c>
      <c r="E205" s="660">
        <f>E203/E194*100</f>
        <v>100</v>
      </c>
    </row>
    <row r="206" spans="1:5" ht="15" customHeight="1">
      <c r="A206" s="1994"/>
      <c r="B206" s="1997"/>
      <c r="C206" s="649" t="s">
        <v>75</v>
      </c>
      <c r="D206" s="648">
        <f>D203/D167*100</f>
        <v>100.06880733944953</v>
      </c>
      <c r="E206" s="660">
        <f>E203/E167*100</f>
        <v>97.821782178217816</v>
      </c>
    </row>
    <row r="207" spans="1:5" ht="15" customHeight="1">
      <c r="A207" s="1994"/>
      <c r="B207" s="1997"/>
      <c r="C207" s="2005" t="s">
        <v>93</v>
      </c>
      <c r="D207" s="2006"/>
      <c r="E207" s="2007"/>
    </row>
    <row r="208" spans="1:5" ht="15" customHeight="1">
      <c r="A208" s="1994"/>
      <c r="B208" s="1997"/>
      <c r="C208" s="649" t="s">
        <v>90</v>
      </c>
      <c r="D208" s="1650">
        <v>56.2</v>
      </c>
      <c r="E208" s="1652">
        <v>55.7</v>
      </c>
    </row>
    <row r="209" spans="1:5" ht="15" customHeight="1">
      <c r="A209" s="1994"/>
      <c r="B209" s="1997"/>
      <c r="C209" s="2005" t="s">
        <v>94</v>
      </c>
      <c r="D209" s="2006"/>
      <c r="E209" s="2007"/>
    </row>
    <row r="210" spans="1:5" ht="15" customHeight="1" thickBot="1">
      <c r="A210" s="1994"/>
      <c r="B210" s="1998"/>
      <c r="C210" s="663" t="s">
        <v>92</v>
      </c>
      <c r="D210" s="1651">
        <v>50.7</v>
      </c>
      <c r="E210" s="1653">
        <v>50.2</v>
      </c>
    </row>
    <row r="211" spans="1:5">
      <c r="A211" s="1994"/>
      <c r="B211" s="1981" t="s">
        <v>304</v>
      </c>
      <c r="C211" s="1984" t="s">
        <v>87</v>
      </c>
      <c r="D211" s="1985"/>
      <c r="E211" s="1986"/>
    </row>
    <row r="212" spans="1:5">
      <c r="A212" s="1994"/>
      <c r="B212" s="1982"/>
      <c r="C212" s="638" t="s">
        <v>88</v>
      </c>
      <c r="D212" s="1704">
        <v>17413</v>
      </c>
      <c r="E212" s="1705">
        <v>526</v>
      </c>
    </row>
    <row r="213" spans="1:5">
      <c r="A213" s="1994"/>
      <c r="B213" s="1982"/>
      <c r="C213" s="1987" t="s">
        <v>73</v>
      </c>
      <c r="D213" s="1988"/>
      <c r="E213" s="1989"/>
    </row>
    <row r="214" spans="1:5">
      <c r="A214" s="1994"/>
      <c r="B214" s="1982"/>
      <c r="C214" s="638" t="s">
        <v>74</v>
      </c>
      <c r="D214" s="1706">
        <f>D212/D203*100</f>
        <v>99.77652991061197</v>
      </c>
      <c r="E214" s="1707">
        <f>E212/E203*100</f>
        <v>106.47773279352226</v>
      </c>
    </row>
    <row r="215" spans="1:5">
      <c r="A215" s="1994"/>
      <c r="B215" s="1982"/>
      <c r="C215" s="612" t="s">
        <v>75</v>
      </c>
      <c r="D215" s="1706">
        <f>D212/D176*100</f>
        <v>100.11498878859311</v>
      </c>
      <c r="E215" s="1707">
        <f>E214/E176*100</f>
        <v>20.877986822259267</v>
      </c>
    </row>
    <row r="216" spans="1:5">
      <c r="A216" s="1994"/>
      <c r="B216" s="1982"/>
      <c r="C216" s="1990" t="s">
        <v>93</v>
      </c>
      <c r="D216" s="1991"/>
      <c r="E216" s="1992"/>
    </row>
    <row r="217" spans="1:5">
      <c r="A217" s="1994"/>
      <c r="B217" s="1982"/>
      <c r="C217" s="612" t="s">
        <v>90</v>
      </c>
      <c r="D217" s="1706">
        <v>56.1</v>
      </c>
      <c r="E217" s="1707">
        <v>56</v>
      </c>
    </row>
    <row r="218" spans="1:5">
      <c r="A218" s="1994"/>
      <c r="B218" s="1982"/>
      <c r="C218" s="1990" t="s">
        <v>94</v>
      </c>
      <c r="D218" s="1991"/>
      <c r="E218" s="1992"/>
    </row>
    <row r="219" spans="1:5" ht="15" thickBot="1">
      <c r="A219" s="1995"/>
      <c r="B219" s="1983"/>
      <c r="C219" s="666" t="s">
        <v>92</v>
      </c>
      <c r="D219" s="1708">
        <v>50.6</v>
      </c>
      <c r="E219" s="1709">
        <v>50.8</v>
      </c>
    </row>
    <row r="221" spans="1:5" ht="114.75" customHeight="1">
      <c r="C221" s="2075" t="s">
        <v>294</v>
      </c>
      <c r="D221" s="2075"/>
      <c r="E221" s="2075"/>
    </row>
    <row r="222" spans="1:5">
      <c r="C222" s="1602"/>
      <c r="D222" s="1602"/>
      <c r="E222" s="1602"/>
    </row>
    <row r="223" spans="1:5" ht="14.25" customHeight="1">
      <c r="C223" s="1602"/>
      <c r="D223" s="1602"/>
      <c r="E223" s="1602"/>
    </row>
    <row r="224" spans="1:5">
      <c r="C224" s="1602"/>
      <c r="D224" s="1602"/>
      <c r="E224" s="1602"/>
    </row>
    <row r="225" spans="3:5">
      <c r="C225" s="1602"/>
      <c r="D225" s="1602"/>
      <c r="E225" s="1602"/>
    </row>
    <row r="226" spans="3:5">
      <c r="C226" s="1602"/>
      <c r="D226" s="1602"/>
      <c r="E226" s="1602"/>
    </row>
    <row r="227" spans="3:5">
      <c r="C227" s="1602"/>
      <c r="D227" s="1602"/>
      <c r="E227" s="1602"/>
    </row>
  </sheetData>
  <mergeCells count="130">
    <mergeCell ref="A184:A219"/>
    <mergeCell ref="B184:B192"/>
    <mergeCell ref="C184:E184"/>
    <mergeCell ref="C186:E186"/>
    <mergeCell ref="C189:E189"/>
    <mergeCell ref="C191:E191"/>
    <mergeCell ref="B193:B201"/>
    <mergeCell ref="C193:E193"/>
    <mergeCell ref="C195:E195"/>
    <mergeCell ref="C198:E198"/>
    <mergeCell ref="C200:E200"/>
    <mergeCell ref="B202:B210"/>
    <mergeCell ref="C202:E202"/>
    <mergeCell ref="C204:E204"/>
    <mergeCell ref="C207:E207"/>
    <mergeCell ref="C209:E209"/>
    <mergeCell ref="B211:B219"/>
    <mergeCell ref="C211:E211"/>
    <mergeCell ref="C213:E213"/>
    <mergeCell ref="C216:E216"/>
    <mergeCell ref="C218:E218"/>
    <mergeCell ref="C221:E221"/>
    <mergeCell ref="C137:E137"/>
    <mergeCell ref="C128:E128"/>
    <mergeCell ref="B112:B120"/>
    <mergeCell ref="C164:E164"/>
    <mergeCell ref="B148:B156"/>
    <mergeCell ref="C148:E148"/>
    <mergeCell ref="C150:E150"/>
    <mergeCell ref="C153:E153"/>
    <mergeCell ref="C155:E155"/>
    <mergeCell ref="B157:B165"/>
    <mergeCell ref="C117:E117"/>
    <mergeCell ref="C119:E119"/>
    <mergeCell ref="B121:B129"/>
    <mergeCell ref="C121:E121"/>
    <mergeCell ref="C123:E123"/>
    <mergeCell ref="C126:E126"/>
    <mergeCell ref="C112:E112"/>
    <mergeCell ref="C114:E114"/>
    <mergeCell ref="B139:B147"/>
    <mergeCell ref="C139:E139"/>
    <mergeCell ref="C141:E141"/>
    <mergeCell ref="C144:E144"/>
    <mergeCell ref="C146:E146"/>
    <mergeCell ref="C10:E10"/>
    <mergeCell ref="A76:A111"/>
    <mergeCell ref="B94:B102"/>
    <mergeCell ref="C94:E94"/>
    <mergeCell ref="C96:E96"/>
    <mergeCell ref="C92:E92"/>
    <mergeCell ref="C99:E99"/>
    <mergeCell ref="C101:E101"/>
    <mergeCell ref="B85:B93"/>
    <mergeCell ref="B49:B57"/>
    <mergeCell ref="B67:B75"/>
    <mergeCell ref="C67:E67"/>
    <mergeCell ref="C69:E69"/>
    <mergeCell ref="C72:E72"/>
    <mergeCell ref="C85:E85"/>
    <mergeCell ref="C87:E87"/>
    <mergeCell ref="C90:E90"/>
    <mergeCell ref="B103:B111"/>
    <mergeCell ref="C103:E103"/>
    <mergeCell ref="C105:E105"/>
    <mergeCell ref="C108:E108"/>
    <mergeCell ref="C110:E110"/>
    <mergeCell ref="C74:E74"/>
    <mergeCell ref="A1:E1"/>
    <mergeCell ref="B76:B84"/>
    <mergeCell ref="C76:E76"/>
    <mergeCell ref="C78:E78"/>
    <mergeCell ref="C81:E81"/>
    <mergeCell ref="C83:E83"/>
    <mergeCell ref="C54:E54"/>
    <mergeCell ref="C35:E35"/>
    <mergeCell ref="A39:E39"/>
    <mergeCell ref="B40:B48"/>
    <mergeCell ref="C42:E42"/>
    <mergeCell ref="A40:A75"/>
    <mergeCell ref="B58:B66"/>
    <mergeCell ref="C5:E5"/>
    <mergeCell ref="C65:E65"/>
    <mergeCell ref="C51:E51"/>
    <mergeCell ref="C49:E49"/>
    <mergeCell ref="C45:E45"/>
    <mergeCell ref="C47:E47"/>
    <mergeCell ref="C58:E58"/>
    <mergeCell ref="C60:E60"/>
    <mergeCell ref="C63:E63"/>
    <mergeCell ref="C14:E14"/>
    <mergeCell ref="C28:E28"/>
    <mergeCell ref="A112:A147"/>
    <mergeCell ref="B130:B138"/>
    <mergeCell ref="C130:E130"/>
    <mergeCell ref="C132:E132"/>
    <mergeCell ref="C135:E135"/>
    <mergeCell ref="A2:B2"/>
    <mergeCell ref="C40:E40"/>
    <mergeCell ref="A3:A38"/>
    <mergeCell ref="B3:B11"/>
    <mergeCell ref="C3:E3"/>
    <mergeCell ref="C12:E12"/>
    <mergeCell ref="B21:B29"/>
    <mergeCell ref="C19:E19"/>
    <mergeCell ref="C23:E23"/>
    <mergeCell ref="C21:E21"/>
    <mergeCell ref="B12:B20"/>
    <mergeCell ref="C37:E37"/>
    <mergeCell ref="C56:E56"/>
    <mergeCell ref="C8:E8"/>
    <mergeCell ref="C17:E17"/>
    <mergeCell ref="C32:E32"/>
    <mergeCell ref="C30:E30"/>
    <mergeCell ref="B30:B38"/>
    <mergeCell ref="C26:E26"/>
    <mergeCell ref="B175:B183"/>
    <mergeCell ref="C175:E175"/>
    <mergeCell ref="C177:E177"/>
    <mergeCell ref="C180:E180"/>
    <mergeCell ref="C182:E182"/>
    <mergeCell ref="A148:A183"/>
    <mergeCell ref="B166:B174"/>
    <mergeCell ref="C166:E166"/>
    <mergeCell ref="C168:E168"/>
    <mergeCell ref="C171:E171"/>
    <mergeCell ref="C173:E173"/>
    <mergeCell ref="C162:E162"/>
    <mergeCell ref="C157:E157"/>
    <mergeCell ref="C159:E159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8"/>
  <sheetViews>
    <sheetView zoomScale="60" zoomScaleNormal="60" workbookViewId="0">
      <pane ySplit="3" topLeftCell="A4" activePane="bottomLeft" state="frozen"/>
      <selection pane="bottomLeft" activeCell="B1" sqref="B1:S1"/>
    </sheetView>
  </sheetViews>
  <sheetFormatPr defaultRowHeight="14.25"/>
  <cols>
    <col min="1" max="1" width="4.875" customWidth="1"/>
    <col min="2" max="2" width="13.875" customWidth="1"/>
    <col min="3" max="3" width="12.5" customWidth="1"/>
    <col min="4" max="4" width="11.5" style="46" customWidth="1"/>
    <col min="5" max="8" width="12.625" customWidth="1"/>
    <col min="9" max="9" width="14.375" customWidth="1"/>
    <col min="10" max="10" width="11.875" customWidth="1"/>
    <col min="11" max="11" width="12.375" style="58" customWidth="1"/>
    <col min="12" max="12" width="10.75" customWidth="1"/>
    <col min="13" max="13" width="15" customWidth="1"/>
    <col min="14" max="14" width="11.5" style="1" customWidth="1"/>
    <col min="15" max="15" width="12.25" customWidth="1"/>
    <col min="16" max="16" width="11.25" customWidth="1"/>
    <col min="17" max="17" width="11.5" customWidth="1"/>
    <col min="18" max="18" width="11" customWidth="1"/>
    <col min="19" max="19" width="12.5" customWidth="1"/>
  </cols>
  <sheetData>
    <row r="1" spans="1:19" ht="33.75" customHeight="1" thickBot="1">
      <c r="A1" s="62"/>
      <c r="B1" s="2079" t="s">
        <v>287</v>
      </c>
      <c r="C1" s="2079"/>
      <c r="D1" s="2079"/>
      <c r="E1" s="2079"/>
      <c r="F1" s="2079"/>
      <c r="G1" s="2079"/>
      <c r="H1" s="2079"/>
      <c r="I1" s="2079"/>
      <c r="J1" s="2079"/>
      <c r="K1" s="2079"/>
      <c r="L1" s="2079"/>
      <c r="M1" s="2079"/>
      <c r="N1" s="2079"/>
      <c r="O1" s="2079"/>
      <c r="P1" s="2079"/>
      <c r="Q1" s="2079"/>
      <c r="R1" s="2079"/>
      <c r="S1" s="2079"/>
    </row>
    <row r="2" spans="1:19" ht="105.75" customHeight="1" thickBot="1">
      <c r="B2" s="2089" t="s">
        <v>151</v>
      </c>
      <c r="C2" s="2090"/>
      <c r="D2" s="2086" t="s">
        <v>186</v>
      </c>
      <c r="E2" s="2087"/>
      <c r="F2" s="2101" t="s">
        <v>139</v>
      </c>
      <c r="G2" s="2101"/>
      <c r="H2" s="2082" t="s">
        <v>136</v>
      </c>
      <c r="I2" s="2082"/>
      <c r="J2" s="2102" t="s">
        <v>135</v>
      </c>
      <c r="K2" s="2102"/>
      <c r="L2" s="2100" t="s">
        <v>292</v>
      </c>
      <c r="M2" s="2100"/>
      <c r="N2" s="2093" t="s">
        <v>142</v>
      </c>
      <c r="O2" s="2093"/>
      <c r="P2" s="2088" t="s">
        <v>187</v>
      </c>
      <c r="Q2" s="2088"/>
      <c r="R2" s="2080" t="s">
        <v>188</v>
      </c>
      <c r="S2" s="2081"/>
    </row>
    <row r="3" spans="1:19" s="46" customFormat="1" ht="42.75" customHeight="1" thickBot="1">
      <c r="B3" s="2091"/>
      <c r="C3" s="2092"/>
      <c r="D3" s="1393" t="s">
        <v>2</v>
      </c>
      <c r="E3" s="1331" t="s">
        <v>1</v>
      </c>
      <c r="F3" s="1332" t="s">
        <v>2</v>
      </c>
      <c r="G3" s="1333" t="s">
        <v>1</v>
      </c>
      <c r="H3" s="1334" t="s">
        <v>137</v>
      </c>
      <c r="I3" s="1334" t="s">
        <v>189</v>
      </c>
      <c r="J3" s="1335" t="s">
        <v>190</v>
      </c>
      <c r="K3" s="1336" t="s">
        <v>1</v>
      </c>
      <c r="L3" s="1337" t="s">
        <v>2</v>
      </c>
      <c r="M3" s="1338" t="s">
        <v>1</v>
      </c>
      <c r="N3" s="1339" t="s">
        <v>2</v>
      </c>
      <c r="O3" s="1339" t="s">
        <v>1</v>
      </c>
      <c r="P3" s="1340" t="s">
        <v>2</v>
      </c>
      <c r="Q3" s="1341" t="s">
        <v>1</v>
      </c>
      <c r="R3" s="1342" t="s">
        <v>2</v>
      </c>
      <c r="S3" s="1712" t="s">
        <v>1</v>
      </c>
    </row>
    <row r="4" spans="1:19" s="46" customFormat="1" hidden="1">
      <c r="B4" s="2084">
        <v>2004</v>
      </c>
      <c r="C4" s="1318" t="s">
        <v>123</v>
      </c>
      <c r="D4" s="1319"/>
      <c r="E4" s="1320"/>
      <c r="F4" s="1321"/>
      <c r="G4" s="1321"/>
      <c r="H4" s="1322">
        <v>38187</v>
      </c>
      <c r="I4" s="1323"/>
      <c r="J4" s="1324"/>
      <c r="K4" s="1325">
        <v>95886</v>
      </c>
      <c r="L4" s="1326"/>
      <c r="M4" s="1326"/>
      <c r="N4" s="87">
        <v>20.6</v>
      </c>
      <c r="O4" s="1327">
        <v>17.600000000000001</v>
      </c>
      <c r="P4" s="1328"/>
      <c r="Q4" s="1328"/>
      <c r="R4" s="1329"/>
      <c r="S4" s="1330"/>
    </row>
    <row r="5" spans="1:19" s="46" customFormat="1" hidden="1">
      <c r="B5" s="2084"/>
      <c r="C5" s="78" t="s">
        <v>124</v>
      </c>
      <c r="D5" s="79"/>
      <c r="E5" s="80"/>
      <c r="F5" s="81"/>
      <c r="G5" s="81"/>
      <c r="H5" s="82">
        <v>38183</v>
      </c>
      <c r="I5" s="83"/>
      <c r="J5" s="84"/>
      <c r="K5" s="85">
        <v>96159</v>
      </c>
      <c r="L5" s="86"/>
      <c r="M5" s="86"/>
      <c r="N5" s="87">
        <v>20.6</v>
      </c>
      <c r="O5" s="87">
        <v>17.5</v>
      </c>
      <c r="P5" s="88"/>
      <c r="Q5" s="88"/>
      <c r="R5" s="89"/>
      <c r="S5" s="930"/>
    </row>
    <row r="6" spans="1:19" s="46" customFormat="1" hidden="1">
      <c r="B6" s="2084"/>
      <c r="C6" s="78" t="s">
        <v>125</v>
      </c>
      <c r="D6" s="79">
        <v>213035.6</v>
      </c>
      <c r="E6" s="80"/>
      <c r="F6" s="81"/>
      <c r="G6" s="81"/>
      <c r="H6" s="82">
        <v>38181</v>
      </c>
      <c r="I6" s="83">
        <v>1206.7</v>
      </c>
      <c r="J6" s="84">
        <v>3563576</v>
      </c>
      <c r="K6" s="85">
        <v>96295</v>
      </c>
      <c r="L6" s="86">
        <v>16974</v>
      </c>
      <c r="M6" s="86">
        <v>514</v>
      </c>
      <c r="N6" s="87">
        <v>20.399999999999999</v>
      </c>
      <c r="O6" s="87">
        <v>17.399999999999999</v>
      </c>
      <c r="P6" s="88"/>
      <c r="Q6" s="88"/>
      <c r="R6" s="89"/>
      <c r="S6" s="930"/>
    </row>
    <row r="7" spans="1:19" s="46" customFormat="1" hidden="1">
      <c r="B7" s="2084"/>
      <c r="C7" s="78" t="s">
        <v>126</v>
      </c>
      <c r="D7" s="79"/>
      <c r="E7" s="80"/>
      <c r="F7" s="81"/>
      <c r="G7" s="81"/>
      <c r="H7" s="82">
        <v>38181</v>
      </c>
      <c r="I7" s="83"/>
      <c r="J7" s="84"/>
      <c r="K7" s="85">
        <v>95836</v>
      </c>
      <c r="L7" s="86"/>
      <c r="M7" s="86"/>
      <c r="N7" s="87">
        <v>19.899999999999999</v>
      </c>
      <c r="O7" s="87">
        <v>16.899999999999999</v>
      </c>
      <c r="P7" s="88"/>
      <c r="Q7" s="88"/>
      <c r="R7" s="89"/>
      <c r="S7" s="930"/>
    </row>
    <row r="8" spans="1:19" s="46" customFormat="1" hidden="1">
      <c r="B8" s="2084"/>
      <c r="C8" s="78" t="s">
        <v>127</v>
      </c>
      <c r="D8" s="79"/>
      <c r="E8" s="80"/>
      <c r="F8" s="81"/>
      <c r="G8" s="81"/>
      <c r="H8" s="82">
        <v>38179</v>
      </c>
      <c r="I8" s="83"/>
      <c r="J8" s="84"/>
      <c r="K8" s="85">
        <v>95523</v>
      </c>
      <c r="L8" s="86"/>
      <c r="M8" s="86"/>
      <c r="N8" s="87">
        <v>19.5</v>
      </c>
      <c r="O8" s="87">
        <v>16.2</v>
      </c>
      <c r="P8" s="88"/>
      <c r="Q8" s="88"/>
      <c r="R8" s="89"/>
      <c r="S8" s="930"/>
    </row>
    <row r="9" spans="1:19" s="46" customFormat="1" hidden="1">
      <c r="B9" s="2084"/>
      <c r="C9" s="78" t="s">
        <v>128</v>
      </c>
      <c r="D9" s="79">
        <v>224806.1</v>
      </c>
      <c r="E9" s="80"/>
      <c r="F9" s="81"/>
      <c r="G9" s="81"/>
      <c r="H9" s="82">
        <v>38180</v>
      </c>
      <c r="I9" s="83">
        <v>1206.2</v>
      </c>
      <c r="J9" s="84">
        <v>3573265</v>
      </c>
      <c r="K9" s="85">
        <v>95338</v>
      </c>
      <c r="L9" s="86">
        <v>16907</v>
      </c>
      <c r="M9" s="86">
        <v>496</v>
      </c>
      <c r="N9" s="87">
        <v>19.399999999999999</v>
      </c>
      <c r="O9" s="87">
        <v>15.9</v>
      </c>
      <c r="P9" s="88"/>
      <c r="Q9" s="88"/>
      <c r="R9" s="89"/>
      <c r="S9" s="930"/>
    </row>
    <row r="10" spans="1:19" s="46" customFormat="1" hidden="1">
      <c r="B10" s="2084"/>
      <c r="C10" s="78" t="s">
        <v>129</v>
      </c>
      <c r="D10" s="79"/>
      <c r="E10" s="80"/>
      <c r="F10" s="81"/>
      <c r="G10" s="81"/>
      <c r="H10" s="82">
        <v>38183</v>
      </c>
      <c r="I10" s="83"/>
      <c r="J10" s="84"/>
      <c r="K10" s="85">
        <v>95194</v>
      </c>
      <c r="L10" s="86"/>
      <c r="M10" s="86"/>
      <c r="N10" s="87">
        <v>19.3</v>
      </c>
      <c r="O10" s="87">
        <v>15.8</v>
      </c>
      <c r="P10" s="88"/>
      <c r="Q10" s="88"/>
      <c r="R10" s="89"/>
      <c r="S10" s="930"/>
    </row>
    <row r="11" spans="1:19" s="46" customFormat="1" hidden="1">
      <c r="B11" s="2084"/>
      <c r="C11" s="78" t="s">
        <v>130</v>
      </c>
      <c r="D11" s="79"/>
      <c r="E11" s="80"/>
      <c r="F11" s="81"/>
      <c r="G11" s="81"/>
      <c r="H11" s="82">
        <v>38185</v>
      </c>
      <c r="I11" s="83"/>
      <c r="J11" s="84"/>
      <c r="K11" s="85">
        <v>94976</v>
      </c>
      <c r="L11" s="86"/>
      <c r="M11" s="86"/>
      <c r="N11" s="87">
        <v>19.100000000000001</v>
      </c>
      <c r="O11" s="87">
        <v>15.7</v>
      </c>
      <c r="P11" s="88"/>
      <c r="Q11" s="88"/>
      <c r="R11" s="89"/>
      <c r="S11" s="930"/>
    </row>
    <row r="12" spans="1:19" s="46" customFormat="1" hidden="1">
      <c r="B12" s="2084"/>
      <c r="C12" s="78" t="s">
        <v>131</v>
      </c>
      <c r="D12" s="79">
        <v>228044.79999999999</v>
      </c>
      <c r="E12" s="80"/>
      <c r="F12" s="81"/>
      <c r="G12" s="81"/>
      <c r="H12" s="82">
        <v>38187</v>
      </c>
      <c r="I12" s="83">
        <v>1205.9000000000001</v>
      </c>
      <c r="J12" s="84">
        <v>3579208</v>
      </c>
      <c r="K12" s="85">
        <v>93824</v>
      </c>
      <c r="L12" s="86">
        <v>17080</v>
      </c>
      <c r="M12" s="86">
        <v>480</v>
      </c>
      <c r="N12" s="87">
        <v>18.899999999999999</v>
      </c>
      <c r="O12" s="87">
        <v>15.6</v>
      </c>
      <c r="P12" s="88"/>
      <c r="Q12" s="88"/>
      <c r="R12" s="89"/>
      <c r="S12" s="930"/>
    </row>
    <row r="13" spans="1:19" s="46" customFormat="1" hidden="1">
      <c r="B13" s="2084"/>
      <c r="C13" s="78" t="s">
        <v>132</v>
      </c>
      <c r="D13" s="79"/>
      <c r="E13" s="80"/>
      <c r="F13" s="81"/>
      <c r="G13" s="81"/>
      <c r="H13" s="82">
        <v>38185</v>
      </c>
      <c r="I13" s="83"/>
      <c r="J13" s="84"/>
      <c r="K13" s="85">
        <v>92398</v>
      </c>
      <c r="L13" s="86"/>
      <c r="M13" s="86"/>
      <c r="N13" s="87">
        <v>18.7</v>
      </c>
      <c r="O13" s="87">
        <v>15.6</v>
      </c>
      <c r="P13" s="88"/>
      <c r="Q13" s="88"/>
      <c r="R13" s="89"/>
      <c r="S13" s="930"/>
    </row>
    <row r="14" spans="1:19" s="46" customFormat="1" hidden="1">
      <c r="B14" s="2084"/>
      <c r="C14" s="78" t="s">
        <v>133</v>
      </c>
      <c r="D14" s="79"/>
      <c r="E14" s="80"/>
      <c r="F14" s="81"/>
      <c r="G14" s="81"/>
      <c r="H14" s="82">
        <v>38180</v>
      </c>
      <c r="I14" s="83"/>
      <c r="J14" s="84"/>
      <c r="K14" s="85">
        <v>91549</v>
      </c>
      <c r="L14" s="86"/>
      <c r="M14" s="86"/>
      <c r="N14" s="87">
        <v>18.7</v>
      </c>
      <c r="O14" s="87">
        <v>15.7</v>
      </c>
      <c r="P14" s="88"/>
      <c r="Q14" s="88"/>
      <c r="R14" s="89"/>
      <c r="S14" s="930"/>
    </row>
    <row r="15" spans="1:19" s="46" customFormat="1" ht="15" hidden="1" thickBot="1">
      <c r="B15" s="2084"/>
      <c r="C15" s="1358" t="s">
        <v>134</v>
      </c>
      <c r="D15" s="1441">
        <v>258651.1</v>
      </c>
      <c r="E15" s="1425">
        <v>21675</v>
      </c>
      <c r="F15" s="1450"/>
      <c r="G15" s="1451">
        <v>18002</v>
      </c>
      <c r="H15" s="1426">
        <v>38174</v>
      </c>
      <c r="I15" s="1427">
        <v>1205.0999999999999</v>
      </c>
      <c r="J15" s="1361">
        <v>3576830</v>
      </c>
      <c r="K15" s="1362">
        <v>90982</v>
      </c>
      <c r="L15" s="1428">
        <v>17139</v>
      </c>
      <c r="M15" s="1428">
        <v>507</v>
      </c>
      <c r="N15" s="1344">
        <v>19</v>
      </c>
      <c r="O15" s="1344">
        <v>16.100000000000001</v>
      </c>
      <c r="P15" s="1429">
        <v>735.4</v>
      </c>
      <c r="Q15" s="1429">
        <v>644.9</v>
      </c>
      <c r="R15" s="1430">
        <v>694.7</v>
      </c>
      <c r="S15" s="1431">
        <v>615</v>
      </c>
    </row>
    <row r="16" spans="1:19" s="46" customFormat="1" hidden="1">
      <c r="B16" s="2083">
        <v>2005</v>
      </c>
      <c r="C16" s="1374" t="s">
        <v>123</v>
      </c>
      <c r="D16" s="1442"/>
      <c r="E16" s="1375"/>
      <c r="F16" s="1376"/>
      <c r="G16" s="1376"/>
      <c r="H16" s="1377">
        <v>38169</v>
      </c>
      <c r="I16" s="1435"/>
      <c r="J16" s="1436"/>
      <c r="K16" s="1378">
        <v>90714</v>
      </c>
      <c r="L16" s="1437"/>
      <c r="M16" s="1437"/>
      <c r="N16" s="1353">
        <v>19.399999999999999</v>
      </c>
      <c r="O16" s="1353">
        <v>16.600000000000001</v>
      </c>
      <c r="P16" s="1379"/>
      <c r="Q16" s="1379"/>
      <c r="R16" s="1380"/>
      <c r="S16" s="1381"/>
    </row>
    <row r="17" spans="2:19" s="46" customFormat="1" hidden="1">
      <c r="B17" s="2084"/>
      <c r="C17" s="78" t="s">
        <v>124</v>
      </c>
      <c r="D17" s="79"/>
      <c r="E17" s="80"/>
      <c r="F17" s="81"/>
      <c r="G17" s="81"/>
      <c r="H17" s="82">
        <v>38165</v>
      </c>
      <c r="I17" s="83"/>
      <c r="J17" s="84"/>
      <c r="K17" s="85">
        <v>90568</v>
      </c>
      <c r="L17" s="86"/>
      <c r="M17" s="86"/>
      <c r="N17" s="87">
        <v>19.399999999999999</v>
      </c>
      <c r="O17" s="87">
        <v>16.5</v>
      </c>
      <c r="P17" s="88"/>
      <c r="Q17" s="88"/>
      <c r="R17" s="89"/>
      <c r="S17" s="930"/>
    </row>
    <row r="18" spans="2:19" s="46" customFormat="1" hidden="1">
      <c r="B18" s="2084"/>
      <c r="C18" s="78" t="s">
        <v>125</v>
      </c>
      <c r="D18" s="79">
        <v>229395.8</v>
      </c>
      <c r="E18" s="80"/>
      <c r="F18" s="81"/>
      <c r="G18" s="81"/>
      <c r="H18" s="82">
        <v>38161</v>
      </c>
      <c r="I18" s="83">
        <v>1201.5</v>
      </c>
      <c r="J18" s="84">
        <v>3579921</v>
      </c>
      <c r="K18" s="85">
        <v>89918</v>
      </c>
      <c r="L18" s="86">
        <v>16966</v>
      </c>
      <c r="M18" s="86">
        <v>496</v>
      </c>
      <c r="N18" s="87">
        <v>19.2</v>
      </c>
      <c r="O18" s="87">
        <v>16.3</v>
      </c>
      <c r="P18" s="88"/>
      <c r="Q18" s="88"/>
      <c r="R18" s="89"/>
      <c r="S18" s="930"/>
    </row>
    <row r="19" spans="2:19" s="46" customFormat="1" hidden="1">
      <c r="B19" s="2084"/>
      <c r="C19" s="78" t="s">
        <v>126</v>
      </c>
      <c r="D19" s="79"/>
      <c r="E19" s="80"/>
      <c r="F19" s="81"/>
      <c r="G19" s="81"/>
      <c r="H19" s="82">
        <v>38161</v>
      </c>
      <c r="I19" s="83"/>
      <c r="J19" s="84"/>
      <c r="K19" s="85">
        <v>89604</v>
      </c>
      <c r="L19" s="86"/>
      <c r="M19" s="86"/>
      <c r="N19" s="87">
        <v>18.7</v>
      </c>
      <c r="O19" s="87">
        <v>15.7</v>
      </c>
      <c r="P19" s="88"/>
      <c r="Q19" s="88"/>
      <c r="R19" s="89"/>
      <c r="S19" s="930"/>
    </row>
    <row r="20" spans="2:19" s="46" customFormat="1" hidden="1">
      <c r="B20" s="2084"/>
      <c r="C20" s="78" t="s">
        <v>127</v>
      </c>
      <c r="D20" s="79"/>
      <c r="E20" s="80"/>
      <c r="F20" s="81"/>
      <c r="G20" s="81"/>
      <c r="H20" s="82">
        <v>38159</v>
      </c>
      <c r="I20" s="83"/>
      <c r="J20" s="84"/>
      <c r="K20" s="85">
        <v>89107</v>
      </c>
      <c r="L20" s="86"/>
      <c r="M20" s="86"/>
      <c r="N20" s="87">
        <v>18.2</v>
      </c>
      <c r="O20" s="87">
        <v>15.2</v>
      </c>
      <c r="P20" s="88"/>
      <c r="Q20" s="88"/>
      <c r="R20" s="89"/>
      <c r="S20" s="930"/>
    </row>
    <row r="21" spans="2:19" s="46" customFormat="1" hidden="1">
      <c r="B21" s="2084"/>
      <c r="C21" s="78" t="s">
        <v>128</v>
      </c>
      <c r="D21" s="79">
        <v>238094.5</v>
      </c>
      <c r="E21" s="80"/>
      <c r="F21" s="81"/>
      <c r="G21" s="81"/>
      <c r="H21" s="82">
        <v>38161</v>
      </c>
      <c r="I21" s="83">
        <v>1201</v>
      </c>
      <c r="J21" s="84">
        <v>3586417</v>
      </c>
      <c r="K21" s="85">
        <v>89022</v>
      </c>
      <c r="L21" s="86">
        <v>17019</v>
      </c>
      <c r="M21" s="86">
        <v>502</v>
      </c>
      <c r="N21" s="87">
        <v>18</v>
      </c>
      <c r="O21" s="87">
        <v>14.9</v>
      </c>
      <c r="P21" s="88"/>
      <c r="Q21" s="88"/>
      <c r="R21" s="89"/>
      <c r="S21" s="930"/>
    </row>
    <row r="22" spans="2:19" s="46" customFormat="1" hidden="1">
      <c r="B22" s="2084"/>
      <c r="C22" s="78" t="s">
        <v>129</v>
      </c>
      <c r="D22" s="79"/>
      <c r="E22" s="80"/>
      <c r="F22" s="81"/>
      <c r="G22" s="81"/>
      <c r="H22" s="82">
        <v>38164</v>
      </c>
      <c r="I22" s="83"/>
      <c r="J22" s="84"/>
      <c r="K22" s="85">
        <v>88869</v>
      </c>
      <c r="L22" s="86"/>
      <c r="M22" s="86"/>
      <c r="N22" s="87">
        <v>17.899999999999999</v>
      </c>
      <c r="O22" s="87">
        <v>14.9</v>
      </c>
      <c r="P22" s="88"/>
      <c r="Q22" s="88"/>
      <c r="R22" s="89"/>
      <c r="S22" s="930"/>
    </row>
    <row r="23" spans="2:19" s="46" customFormat="1" hidden="1">
      <c r="B23" s="2084"/>
      <c r="C23" s="78" t="s">
        <v>130</v>
      </c>
      <c r="D23" s="79"/>
      <c r="E23" s="80"/>
      <c r="F23" s="81"/>
      <c r="G23" s="81"/>
      <c r="H23" s="82">
        <v>38166</v>
      </c>
      <c r="I23" s="83"/>
      <c r="J23" s="84"/>
      <c r="K23" s="85">
        <v>88544</v>
      </c>
      <c r="L23" s="86"/>
      <c r="M23" s="86"/>
      <c r="N23" s="87">
        <v>17.7</v>
      </c>
      <c r="O23" s="87">
        <v>14.9</v>
      </c>
      <c r="P23" s="88"/>
      <c r="Q23" s="88"/>
      <c r="R23" s="89"/>
      <c r="S23" s="930"/>
    </row>
    <row r="24" spans="2:19" s="46" customFormat="1" hidden="1">
      <c r="B24" s="2084"/>
      <c r="C24" s="78" t="s">
        <v>131</v>
      </c>
      <c r="D24" s="79">
        <v>241759.8</v>
      </c>
      <c r="E24" s="80"/>
      <c r="F24" s="81"/>
      <c r="G24" s="81"/>
      <c r="H24" s="82">
        <v>38168</v>
      </c>
      <c r="I24" s="83">
        <v>1200.5999999999999</v>
      </c>
      <c r="J24" s="84">
        <v>3599349</v>
      </c>
      <c r="K24" s="85">
        <v>88720</v>
      </c>
      <c r="L24" s="86">
        <v>17376</v>
      </c>
      <c r="M24" s="86">
        <v>510</v>
      </c>
      <c r="N24" s="87">
        <v>17.600000000000001</v>
      </c>
      <c r="O24" s="87">
        <v>14.8</v>
      </c>
      <c r="P24" s="88"/>
      <c r="Q24" s="88"/>
      <c r="R24" s="89"/>
      <c r="S24" s="930"/>
    </row>
    <row r="25" spans="2:19" s="46" customFormat="1" hidden="1">
      <c r="B25" s="2084"/>
      <c r="C25" s="78" t="s">
        <v>132</v>
      </c>
      <c r="D25" s="79"/>
      <c r="E25" s="80"/>
      <c r="F25" s="81"/>
      <c r="G25" s="81"/>
      <c r="H25" s="82">
        <v>38166</v>
      </c>
      <c r="I25" s="83"/>
      <c r="J25" s="84"/>
      <c r="K25" s="85">
        <v>88716</v>
      </c>
      <c r="L25" s="86"/>
      <c r="M25" s="86"/>
      <c r="N25" s="87">
        <v>17.3</v>
      </c>
      <c r="O25" s="87">
        <v>14.7</v>
      </c>
      <c r="P25" s="88"/>
      <c r="Q25" s="88"/>
      <c r="R25" s="89"/>
      <c r="S25" s="930"/>
    </row>
    <row r="26" spans="2:19" s="46" customFormat="1" hidden="1">
      <c r="B26" s="2084"/>
      <c r="C26" s="78" t="s">
        <v>133</v>
      </c>
      <c r="D26" s="79"/>
      <c r="E26" s="80"/>
      <c r="F26" s="81"/>
      <c r="G26" s="81"/>
      <c r="H26" s="82">
        <v>38163</v>
      </c>
      <c r="I26" s="83"/>
      <c r="J26" s="84"/>
      <c r="K26" s="85">
        <v>88750</v>
      </c>
      <c r="L26" s="86"/>
      <c r="M26" s="86"/>
      <c r="N26" s="87">
        <v>17.3</v>
      </c>
      <c r="O26" s="87">
        <v>15.1</v>
      </c>
      <c r="P26" s="88"/>
      <c r="Q26" s="88"/>
      <c r="R26" s="89"/>
      <c r="S26" s="930"/>
    </row>
    <row r="27" spans="2:19" s="46" customFormat="1" ht="15" hidden="1" thickBot="1">
      <c r="B27" s="2085"/>
      <c r="C27" s="1382" t="s">
        <v>134</v>
      </c>
      <c r="D27" s="1452">
        <v>274052.2</v>
      </c>
      <c r="E27" s="1443">
        <v>22952</v>
      </c>
      <c r="F27" s="1453"/>
      <c r="G27" s="1454">
        <v>19111</v>
      </c>
      <c r="H27" s="1444">
        <v>38157</v>
      </c>
      <c r="I27" s="1445">
        <v>1199.7</v>
      </c>
      <c r="J27" s="1386">
        <v>3615621</v>
      </c>
      <c r="K27" s="1387">
        <v>88915</v>
      </c>
      <c r="L27" s="1446">
        <v>17283</v>
      </c>
      <c r="M27" s="1446">
        <v>499</v>
      </c>
      <c r="N27" s="1373">
        <v>17.600000000000001</v>
      </c>
      <c r="O27" s="1373">
        <v>15.5</v>
      </c>
      <c r="P27" s="1447">
        <v>761.5</v>
      </c>
      <c r="Q27" s="1447">
        <v>724.7</v>
      </c>
      <c r="R27" s="1448">
        <v>690.3</v>
      </c>
      <c r="S27" s="1449">
        <v>650.1</v>
      </c>
    </row>
    <row r="28" spans="2:19" s="46" customFormat="1" hidden="1">
      <c r="B28" s="2083">
        <v>2006</v>
      </c>
      <c r="C28" s="1374" t="s">
        <v>123</v>
      </c>
      <c r="D28" s="1442"/>
      <c r="E28" s="1375"/>
      <c r="F28" s="1376"/>
      <c r="G28" s="1376"/>
      <c r="H28" s="1377">
        <v>38151</v>
      </c>
      <c r="I28" s="1435"/>
      <c r="J28" s="1436"/>
      <c r="K28" s="1378">
        <v>88534</v>
      </c>
      <c r="L28" s="1437"/>
      <c r="M28" s="1437"/>
      <c r="N28" s="1353">
        <v>18</v>
      </c>
      <c r="O28" s="1353">
        <v>15.9</v>
      </c>
      <c r="P28" s="1379"/>
      <c r="Q28" s="1379"/>
      <c r="R28" s="1380"/>
      <c r="S28" s="1381"/>
    </row>
    <row r="29" spans="2:19" s="46" customFormat="1" hidden="1">
      <c r="B29" s="2084"/>
      <c r="C29" s="78" t="s">
        <v>124</v>
      </c>
      <c r="D29" s="79"/>
      <c r="E29" s="80"/>
      <c r="F29" s="81"/>
      <c r="G29" s="81"/>
      <c r="H29" s="82">
        <v>38147</v>
      </c>
      <c r="I29" s="83"/>
      <c r="J29" s="84"/>
      <c r="K29" s="85">
        <v>88179</v>
      </c>
      <c r="L29" s="86"/>
      <c r="M29" s="86"/>
      <c r="N29" s="87">
        <v>18</v>
      </c>
      <c r="O29" s="87">
        <v>15.9</v>
      </c>
      <c r="P29" s="88"/>
      <c r="Q29" s="88"/>
      <c r="R29" s="89"/>
      <c r="S29" s="930"/>
    </row>
    <row r="30" spans="2:19" s="46" customFormat="1" hidden="1">
      <c r="B30" s="2084"/>
      <c r="C30" s="78" t="s">
        <v>125</v>
      </c>
      <c r="D30" s="79">
        <v>242784.9</v>
      </c>
      <c r="E30" s="80"/>
      <c r="F30" s="81"/>
      <c r="G30" s="81"/>
      <c r="H30" s="82">
        <v>38144</v>
      </c>
      <c r="I30" s="83">
        <v>1198.9000000000001</v>
      </c>
      <c r="J30" s="84">
        <v>3608038</v>
      </c>
      <c r="K30" s="85">
        <v>88026</v>
      </c>
      <c r="L30" s="86" t="s">
        <v>141</v>
      </c>
      <c r="M30" s="86">
        <v>480</v>
      </c>
      <c r="N30" s="87">
        <v>17.8</v>
      </c>
      <c r="O30" s="87">
        <v>15.7</v>
      </c>
      <c r="P30" s="88"/>
      <c r="Q30" s="88"/>
      <c r="R30" s="89"/>
      <c r="S30" s="930"/>
    </row>
    <row r="31" spans="2:19" s="46" customFormat="1" hidden="1">
      <c r="B31" s="2084"/>
      <c r="C31" s="78" t="s">
        <v>126</v>
      </c>
      <c r="D31" s="79"/>
      <c r="E31" s="80"/>
      <c r="F31" s="81"/>
      <c r="G31" s="81"/>
      <c r="H31" s="82">
        <v>38138</v>
      </c>
      <c r="I31" s="83"/>
      <c r="J31" s="84"/>
      <c r="K31" s="85">
        <v>88255</v>
      </c>
      <c r="L31" s="86"/>
      <c r="M31" s="86"/>
      <c r="N31" s="87">
        <v>17.2</v>
      </c>
      <c r="O31" s="87">
        <v>15</v>
      </c>
      <c r="P31" s="88"/>
      <c r="Q31" s="88"/>
      <c r="R31" s="89"/>
      <c r="S31" s="930"/>
    </row>
    <row r="32" spans="2:19" s="46" customFormat="1" hidden="1">
      <c r="B32" s="2084"/>
      <c r="C32" s="78" t="s">
        <v>127</v>
      </c>
      <c r="D32" s="79"/>
      <c r="E32" s="80"/>
      <c r="F32" s="81"/>
      <c r="G32" s="81"/>
      <c r="H32" s="82">
        <v>38136</v>
      </c>
      <c r="I32" s="83"/>
      <c r="J32" s="84"/>
      <c r="K32" s="85">
        <v>88380</v>
      </c>
      <c r="L32" s="86"/>
      <c r="M32" s="86"/>
      <c r="N32" s="87">
        <v>16.5</v>
      </c>
      <c r="O32" s="87">
        <v>14.4</v>
      </c>
      <c r="P32" s="88"/>
      <c r="Q32" s="88"/>
      <c r="R32" s="89"/>
      <c r="S32" s="930"/>
    </row>
    <row r="33" spans="2:19" s="46" customFormat="1" hidden="1">
      <c r="B33" s="2084"/>
      <c r="C33" s="78" t="s">
        <v>128</v>
      </c>
      <c r="D33" s="79">
        <v>255497.1</v>
      </c>
      <c r="E33" s="80"/>
      <c r="F33" s="81"/>
      <c r="G33" s="81"/>
      <c r="H33" s="82">
        <v>38132</v>
      </c>
      <c r="I33" s="83">
        <v>1197.5999999999999</v>
      </c>
      <c r="J33" s="84">
        <v>3613537</v>
      </c>
      <c r="K33" s="85">
        <v>88544</v>
      </c>
      <c r="L33" s="86">
        <v>16824</v>
      </c>
      <c r="M33" s="86">
        <v>475</v>
      </c>
      <c r="N33" s="87">
        <v>15.9</v>
      </c>
      <c r="O33" s="87">
        <v>13.8</v>
      </c>
      <c r="P33" s="88"/>
      <c r="Q33" s="88"/>
      <c r="R33" s="89"/>
      <c r="S33" s="930"/>
    </row>
    <row r="34" spans="2:19" s="46" customFormat="1" hidden="1">
      <c r="B34" s="2084"/>
      <c r="C34" s="78" t="s">
        <v>129</v>
      </c>
      <c r="D34" s="79"/>
      <c r="E34" s="80"/>
      <c r="F34" s="81"/>
      <c r="G34" s="81"/>
      <c r="H34" s="82">
        <v>38130</v>
      </c>
      <c r="I34" s="83"/>
      <c r="J34" s="84"/>
      <c r="K34" s="85">
        <v>88475</v>
      </c>
      <c r="L34" s="86"/>
      <c r="M34" s="86"/>
      <c r="N34" s="87">
        <v>15.7</v>
      </c>
      <c r="O34" s="87">
        <v>13.7</v>
      </c>
      <c r="P34" s="88"/>
      <c r="Q34" s="88"/>
      <c r="R34" s="89"/>
      <c r="S34" s="930"/>
    </row>
    <row r="35" spans="2:19" s="46" customFormat="1" hidden="1">
      <c r="B35" s="2084"/>
      <c r="C35" s="78" t="s">
        <v>130</v>
      </c>
      <c r="D35" s="79"/>
      <c r="E35" s="80"/>
      <c r="F35" s="81"/>
      <c r="G35" s="81"/>
      <c r="H35" s="82">
        <v>38133</v>
      </c>
      <c r="I35" s="83"/>
      <c r="J35" s="84"/>
      <c r="K35" s="85">
        <v>88500</v>
      </c>
      <c r="L35" s="86"/>
      <c r="M35" s="86"/>
      <c r="N35" s="87">
        <v>15.5</v>
      </c>
      <c r="O35" s="87">
        <v>13.5</v>
      </c>
      <c r="P35" s="88"/>
      <c r="Q35" s="88"/>
      <c r="R35" s="89"/>
      <c r="S35" s="930"/>
    </row>
    <row r="36" spans="2:19" s="46" customFormat="1" hidden="1">
      <c r="B36" s="2084"/>
      <c r="C36" s="78" t="s">
        <v>131</v>
      </c>
      <c r="D36" s="79">
        <v>261510.9</v>
      </c>
      <c r="E36" s="80"/>
      <c r="F36" s="81"/>
      <c r="G36" s="81"/>
      <c r="H36" s="82">
        <v>38134</v>
      </c>
      <c r="I36" s="83">
        <v>1197.0999999999999</v>
      </c>
      <c r="J36" s="84">
        <v>3620497</v>
      </c>
      <c r="K36" s="85">
        <v>88688</v>
      </c>
      <c r="L36" s="86">
        <v>17141</v>
      </c>
      <c r="M36" s="86">
        <v>473</v>
      </c>
      <c r="N36" s="87">
        <v>15.2</v>
      </c>
      <c r="O36" s="87">
        <v>13.4</v>
      </c>
      <c r="P36" s="88"/>
      <c r="Q36" s="88"/>
      <c r="R36" s="89"/>
      <c r="S36" s="930"/>
    </row>
    <row r="37" spans="2:19" s="46" customFormat="1" hidden="1">
      <c r="B37" s="2084"/>
      <c r="C37" s="78" t="s">
        <v>132</v>
      </c>
      <c r="D37" s="79"/>
      <c r="E37" s="80"/>
      <c r="F37" s="81"/>
      <c r="G37" s="81"/>
      <c r="H37" s="82">
        <v>38132</v>
      </c>
      <c r="I37" s="83"/>
      <c r="J37" s="84"/>
      <c r="K37" s="85">
        <v>88775</v>
      </c>
      <c r="L37" s="86"/>
      <c r="M37" s="86"/>
      <c r="N37" s="87">
        <v>14.9</v>
      </c>
      <c r="O37" s="87">
        <v>13.1</v>
      </c>
      <c r="P37" s="88"/>
      <c r="Q37" s="88"/>
      <c r="R37" s="89"/>
      <c r="S37" s="930"/>
    </row>
    <row r="38" spans="2:19" s="46" customFormat="1" hidden="1">
      <c r="B38" s="2084"/>
      <c r="C38" s="78" t="s">
        <v>133</v>
      </c>
      <c r="D38" s="79"/>
      <c r="E38" s="80"/>
      <c r="F38" s="81"/>
      <c r="G38" s="81"/>
      <c r="H38" s="82">
        <v>38129</v>
      </c>
      <c r="I38" s="83"/>
      <c r="J38" s="84"/>
      <c r="K38" s="85">
        <v>88791</v>
      </c>
      <c r="L38" s="86"/>
      <c r="M38" s="86"/>
      <c r="N38" s="87">
        <v>14.8</v>
      </c>
      <c r="O38" s="87">
        <v>13.2</v>
      </c>
      <c r="P38" s="88"/>
      <c r="Q38" s="88"/>
      <c r="R38" s="89"/>
      <c r="S38" s="930"/>
    </row>
    <row r="39" spans="2:19" s="46" customFormat="1" ht="15" hidden="1" thickBot="1">
      <c r="B39" s="2085"/>
      <c r="C39" s="1382" t="s">
        <v>134</v>
      </c>
      <c r="D39" s="1452">
        <v>300238.5</v>
      </c>
      <c r="E39" s="1443">
        <v>24405</v>
      </c>
      <c r="F39" s="1453">
        <v>27799</v>
      </c>
      <c r="G39" s="1454">
        <v>20378</v>
      </c>
      <c r="H39" s="1444">
        <v>38125</v>
      </c>
      <c r="I39" s="1445">
        <v>1196.0999999999999</v>
      </c>
      <c r="J39" s="1386">
        <v>3636039</v>
      </c>
      <c r="K39" s="1387">
        <v>88931</v>
      </c>
      <c r="L39" s="1446">
        <v>16987</v>
      </c>
      <c r="M39" s="1446">
        <v>471</v>
      </c>
      <c r="N39" s="1373">
        <v>14.8</v>
      </c>
      <c r="O39" s="1373">
        <v>13.3</v>
      </c>
      <c r="P39" s="1447">
        <v>834.7</v>
      </c>
      <c r="Q39" s="1447">
        <v>816.1</v>
      </c>
      <c r="R39" s="1448">
        <v>744.8</v>
      </c>
      <c r="S39" s="1449">
        <v>708.6</v>
      </c>
    </row>
    <row r="40" spans="2:19" s="46" customFormat="1" hidden="1">
      <c r="B40" s="2083">
        <v>2007</v>
      </c>
      <c r="C40" s="1374" t="s">
        <v>123</v>
      </c>
      <c r="D40" s="1442"/>
      <c r="E40" s="1375"/>
      <c r="F40" s="1376"/>
      <c r="G40" s="1376"/>
      <c r="H40" s="1377">
        <v>38123</v>
      </c>
      <c r="I40" s="1435"/>
      <c r="J40" s="1436"/>
      <c r="K40" s="1378">
        <v>88041</v>
      </c>
      <c r="L40" s="1437"/>
      <c r="M40" s="1437"/>
      <c r="N40" s="1353">
        <v>15.1</v>
      </c>
      <c r="O40" s="1353">
        <v>13.7</v>
      </c>
      <c r="P40" s="1379"/>
      <c r="Q40" s="1379"/>
      <c r="R40" s="1380"/>
      <c r="S40" s="1381"/>
    </row>
    <row r="41" spans="2:19" s="46" customFormat="1" hidden="1">
      <c r="B41" s="2084"/>
      <c r="C41" s="78" t="s">
        <v>124</v>
      </c>
      <c r="D41" s="79"/>
      <c r="E41" s="80"/>
      <c r="F41" s="81"/>
      <c r="G41" s="81"/>
      <c r="H41" s="82">
        <v>38119</v>
      </c>
      <c r="I41" s="83"/>
      <c r="J41" s="84"/>
      <c r="K41" s="85">
        <v>87496</v>
      </c>
      <c r="L41" s="86"/>
      <c r="M41" s="86"/>
      <c r="N41" s="87">
        <v>14.8</v>
      </c>
      <c r="O41" s="87">
        <v>13.6</v>
      </c>
      <c r="P41" s="88"/>
      <c r="Q41" s="88"/>
      <c r="R41" s="89"/>
      <c r="S41" s="930"/>
    </row>
    <row r="42" spans="2:19" s="46" customFormat="1" hidden="1">
      <c r="B42" s="2084"/>
      <c r="C42" s="78" t="s">
        <v>125</v>
      </c>
      <c r="D42" s="79">
        <v>270132.09999999998</v>
      </c>
      <c r="E42" s="80"/>
      <c r="F42" s="81"/>
      <c r="G42" s="81"/>
      <c r="H42" s="82">
        <v>38116</v>
      </c>
      <c r="I42" s="83">
        <v>1195.4000000000001</v>
      </c>
      <c r="J42" s="84">
        <v>3625363</v>
      </c>
      <c r="K42" s="85">
        <v>87544</v>
      </c>
      <c r="L42" s="86">
        <v>16733</v>
      </c>
      <c r="M42" s="86">
        <v>488</v>
      </c>
      <c r="N42" s="87">
        <v>14.3</v>
      </c>
      <c r="O42" s="87">
        <v>12.9</v>
      </c>
      <c r="P42" s="88"/>
      <c r="Q42" s="88"/>
      <c r="R42" s="89"/>
      <c r="S42" s="930"/>
    </row>
    <row r="43" spans="2:19" s="46" customFormat="1" hidden="1">
      <c r="B43" s="2084"/>
      <c r="C43" s="78" t="s">
        <v>126</v>
      </c>
      <c r="D43" s="79"/>
      <c r="E43" s="80"/>
      <c r="F43" s="81"/>
      <c r="G43" s="81"/>
      <c r="H43" s="82">
        <v>38113</v>
      </c>
      <c r="I43" s="83"/>
      <c r="J43" s="84"/>
      <c r="K43" s="85">
        <v>87742</v>
      </c>
      <c r="L43" s="86"/>
      <c r="M43" s="86"/>
      <c r="N43" s="87">
        <v>13.6</v>
      </c>
      <c r="O43" s="87">
        <v>12.2</v>
      </c>
      <c r="P43" s="88"/>
      <c r="Q43" s="88"/>
      <c r="R43" s="89"/>
      <c r="S43" s="930"/>
    </row>
    <row r="44" spans="2:19" s="46" customFormat="1" hidden="1">
      <c r="B44" s="2084"/>
      <c r="C44" s="78" t="s">
        <v>127</v>
      </c>
      <c r="D44" s="79"/>
      <c r="E44" s="80"/>
      <c r="F44" s="81"/>
      <c r="G44" s="81"/>
      <c r="H44" s="82">
        <v>38113</v>
      </c>
      <c r="I44" s="83"/>
      <c r="J44" s="84"/>
      <c r="K44" s="85">
        <v>87882</v>
      </c>
      <c r="L44" s="86"/>
      <c r="M44" s="86"/>
      <c r="N44" s="87">
        <v>12.9</v>
      </c>
      <c r="O44" s="87">
        <v>11.5</v>
      </c>
      <c r="P44" s="88"/>
      <c r="Q44" s="88"/>
      <c r="R44" s="89"/>
      <c r="S44" s="930"/>
    </row>
    <row r="45" spans="2:19" s="46" customFormat="1" hidden="1">
      <c r="B45" s="2084"/>
      <c r="C45" s="78" t="s">
        <v>128</v>
      </c>
      <c r="D45" s="79">
        <v>282921.90000000002</v>
      </c>
      <c r="E45" s="80"/>
      <c r="F45" s="81"/>
      <c r="G45" s="81"/>
      <c r="H45" s="82">
        <v>38116</v>
      </c>
      <c r="I45" s="83">
        <v>1194.5</v>
      </c>
      <c r="J45" s="84">
        <v>3644657</v>
      </c>
      <c r="K45" s="85">
        <v>88141</v>
      </c>
      <c r="L45" s="86">
        <v>16754</v>
      </c>
      <c r="M45" s="86">
        <v>480</v>
      </c>
      <c r="N45" s="87">
        <v>12.3</v>
      </c>
      <c r="O45" s="87">
        <v>11.1</v>
      </c>
      <c r="P45" s="88"/>
      <c r="Q45" s="88"/>
      <c r="R45" s="89"/>
      <c r="S45" s="930"/>
    </row>
    <row r="46" spans="2:19" s="46" customFormat="1" hidden="1">
      <c r="B46" s="2084"/>
      <c r="C46" s="78" t="s">
        <v>129</v>
      </c>
      <c r="D46" s="79"/>
      <c r="E46" s="80"/>
      <c r="F46" s="81"/>
      <c r="G46" s="81"/>
      <c r="H46" s="82">
        <v>38119</v>
      </c>
      <c r="I46" s="83"/>
      <c r="J46" s="84"/>
      <c r="K46" s="85">
        <v>88292</v>
      </c>
      <c r="L46" s="86"/>
      <c r="M46" s="86"/>
      <c r="N46" s="87">
        <v>12.1</v>
      </c>
      <c r="O46" s="87">
        <v>11</v>
      </c>
      <c r="P46" s="88"/>
      <c r="Q46" s="88"/>
      <c r="R46" s="89"/>
      <c r="S46" s="930"/>
    </row>
    <row r="47" spans="2:19" s="46" customFormat="1" hidden="1">
      <c r="B47" s="2084"/>
      <c r="C47" s="78" t="s">
        <v>130</v>
      </c>
      <c r="D47" s="79"/>
      <c r="E47" s="80"/>
      <c r="F47" s="81"/>
      <c r="G47" s="81"/>
      <c r="H47" s="82">
        <v>38123</v>
      </c>
      <c r="I47" s="83"/>
      <c r="J47" s="84"/>
      <c r="K47" s="85">
        <v>88251</v>
      </c>
      <c r="L47" s="86"/>
      <c r="M47" s="86"/>
      <c r="N47" s="87">
        <v>11.9</v>
      </c>
      <c r="O47" s="87">
        <v>10.9</v>
      </c>
      <c r="P47" s="88"/>
      <c r="Q47" s="88"/>
      <c r="R47" s="89"/>
      <c r="S47" s="930"/>
    </row>
    <row r="48" spans="2:19" s="46" customFormat="1" hidden="1">
      <c r="B48" s="2084"/>
      <c r="C48" s="78" t="s">
        <v>131</v>
      </c>
      <c r="D48" s="79">
        <v>291058.5</v>
      </c>
      <c r="E48" s="80"/>
      <c r="F48" s="81"/>
      <c r="G48" s="81"/>
      <c r="H48" s="82">
        <v>38125</v>
      </c>
      <c r="I48" s="83">
        <v>1194</v>
      </c>
      <c r="J48" s="84">
        <v>3665665</v>
      </c>
      <c r="K48" s="85">
        <v>88362</v>
      </c>
      <c r="L48" s="86">
        <v>16963</v>
      </c>
      <c r="M48" s="86">
        <v>499</v>
      </c>
      <c r="N48" s="87">
        <v>11.6</v>
      </c>
      <c r="O48" s="87">
        <v>10.6</v>
      </c>
      <c r="P48" s="88"/>
      <c r="Q48" s="88"/>
      <c r="R48" s="89"/>
      <c r="S48" s="930"/>
    </row>
    <row r="49" spans="2:19" s="46" customFormat="1" hidden="1">
      <c r="B49" s="2084"/>
      <c r="C49" s="78" t="s">
        <v>132</v>
      </c>
      <c r="D49" s="79"/>
      <c r="E49" s="80"/>
      <c r="F49" s="81"/>
      <c r="G49" s="81"/>
      <c r="H49" s="82">
        <v>38126</v>
      </c>
      <c r="I49" s="83"/>
      <c r="J49" s="84"/>
      <c r="K49" s="85">
        <v>88463</v>
      </c>
      <c r="L49" s="86"/>
      <c r="M49" s="86"/>
      <c r="N49" s="87">
        <v>11.3</v>
      </c>
      <c r="O49" s="87">
        <v>10.3</v>
      </c>
      <c r="P49" s="88"/>
      <c r="Q49" s="88"/>
      <c r="R49" s="89"/>
      <c r="S49" s="930"/>
    </row>
    <row r="50" spans="2:19" s="46" customFormat="1" hidden="1">
      <c r="B50" s="2084"/>
      <c r="C50" s="78" t="s">
        <v>133</v>
      </c>
      <c r="D50" s="79"/>
      <c r="E50" s="80"/>
      <c r="F50" s="81"/>
      <c r="G50" s="81"/>
      <c r="H50" s="82">
        <v>38123</v>
      </c>
      <c r="I50" s="83"/>
      <c r="J50" s="84"/>
      <c r="K50" s="85">
        <v>88644</v>
      </c>
      <c r="L50" s="86"/>
      <c r="M50" s="86"/>
      <c r="N50" s="87">
        <v>11.2</v>
      </c>
      <c r="O50" s="87">
        <v>10.4</v>
      </c>
      <c r="P50" s="88"/>
      <c r="Q50" s="88"/>
      <c r="R50" s="89"/>
      <c r="S50" s="930"/>
    </row>
    <row r="51" spans="2:19" s="46" customFormat="1" ht="15" hidden="1" thickBot="1">
      <c r="B51" s="2085"/>
      <c r="C51" s="1382" t="s">
        <v>134</v>
      </c>
      <c r="D51" s="1452">
        <v>332624.2</v>
      </c>
      <c r="E51" s="1443">
        <v>27321</v>
      </c>
      <c r="F51" s="1383">
        <v>30873</v>
      </c>
      <c r="G51" s="1383">
        <v>22872</v>
      </c>
      <c r="H51" s="1444">
        <v>38116</v>
      </c>
      <c r="I51" s="1445">
        <v>1192.7</v>
      </c>
      <c r="J51" s="1386">
        <v>3685608</v>
      </c>
      <c r="K51" s="1387">
        <v>88665</v>
      </c>
      <c r="L51" s="1446">
        <v>16986</v>
      </c>
      <c r="M51" s="1446">
        <v>527</v>
      </c>
      <c r="N51" s="1373">
        <v>11.2</v>
      </c>
      <c r="O51" s="1373">
        <v>10.4</v>
      </c>
      <c r="P51" s="1447">
        <v>928.9</v>
      </c>
      <c r="Q51" s="1447">
        <v>884</v>
      </c>
      <c r="R51" s="1448">
        <v>810</v>
      </c>
      <c r="S51" s="1449">
        <v>737.5</v>
      </c>
    </row>
    <row r="52" spans="2:19" s="46" customFormat="1" hidden="1">
      <c r="B52" s="2083">
        <v>2008</v>
      </c>
      <c r="C52" s="1374" t="s">
        <v>123</v>
      </c>
      <c r="D52" s="1442"/>
      <c r="E52" s="1375"/>
      <c r="F52" s="1376"/>
      <c r="G52" s="1376"/>
      <c r="H52" s="1377">
        <v>38116</v>
      </c>
      <c r="I52" s="1435"/>
      <c r="J52" s="1436"/>
      <c r="K52" s="1378">
        <v>88684</v>
      </c>
      <c r="L52" s="1437"/>
      <c r="M52" s="1437"/>
      <c r="N52" s="1353">
        <v>11.5</v>
      </c>
      <c r="O52" s="1353">
        <v>11</v>
      </c>
      <c r="P52" s="1379"/>
      <c r="Q52" s="1379"/>
      <c r="R52" s="1380"/>
      <c r="S52" s="1381"/>
    </row>
    <row r="53" spans="2:19" s="46" customFormat="1" hidden="1">
      <c r="B53" s="2084"/>
      <c r="C53" s="78" t="s">
        <v>124</v>
      </c>
      <c r="D53" s="79"/>
      <c r="E53" s="80"/>
      <c r="F53" s="81"/>
      <c r="G53" s="81"/>
      <c r="H53" s="82">
        <v>38114</v>
      </c>
      <c r="I53" s="83"/>
      <c r="J53" s="84"/>
      <c r="K53" s="85">
        <v>88473</v>
      </c>
      <c r="L53" s="86"/>
      <c r="M53" s="86"/>
      <c r="N53" s="87">
        <v>11.3</v>
      </c>
      <c r="O53" s="87">
        <v>10.7</v>
      </c>
      <c r="P53" s="88"/>
      <c r="Q53" s="88"/>
      <c r="R53" s="89"/>
      <c r="S53" s="930"/>
    </row>
    <row r="54" spans="2:19" s="46" customFormat="1" hidden="1">
      <c r="B54" s="2084"/>
      <c r="C54" s="78" t="s">
        <v>125</v>
      </c>
      <c r="D54" s="90">
        <v>299128.7</v>
      </c>
      <c r="E54" s="80"/>
      <c r="F54" s="81"/>
      <c r="G54" s="81"/>
      <c r="H54" s="82">
        <v>38110</v>
      </c>
      <c r="I54" s="83">
        <v>1192.2</v>
      </c>
      <c r="J54" s="84">
        <v>3690017</v>
      </c>
      <c r="K54" s="85">
        <v>88577</v>
      </c>
      <c r="L54" s="86">
        <v>16876</v>
      </c>
      <c r="M54" s="86">
        <v>518</v>
      </c>
      <c r="N54" s="87">
        <v>10.9</v>
      </c>
      <c r="O54" s="87">
        <v>10.3</v>
      </c>
      <c r="P54" s="88"/>
      <c r="Q54" s="88"/>
      <c r="R54" s="89"/>
      <c r="S54" s="930"/>
    </row>
    <row r="55" spans="2:19" s="46" customFormat="1" hidden="1">
      <c r="B55" s="2084"/>
      <c r="C55" s="78" t="s">
        <v>126</v>
      </c>
      <c r="D55" s="90"/>
      <c r="E55" s="80"/>
      <c r="F55" s="81"/>
      <c r="G55" s="81"/>
      <c r="H55" s="82">
        <v>38111</v>
      </c>
      <c r="I55" s="83"/>
      <c r="J55" s="84"/>
      <c r="K55" s="85">
        <v>88808</v>
      </c>
      <c r="L55" s="86"/>
      <c r="M55" s="86"/>
      <c r="N55" s="87">
        <v>10.3</v>
      </c>
      <c r="O55" s="87">
        <v>9.8000000000000007</v>
      </c>
      <c r="P55" s="88"/>
      <c r="Q55" s="88"/>
      <c r="R55" s="89"/>
      <c r="S55" s="930"/>
    </row>
    <row r="56" spans="2:19" s="46" customFormat="1" hidden="1">
      <c r="B56" s="2084"/>
      <c r="C56" s="78" t="s">
        <v>127</v>
      </c>
      <c r="D56" s="90"/>
      <c r="E56" s="80"/>
      <c r="F56" s="81"/>
      <c r="G56" s="81"/>
      <c r="H56" s="82">
        <v>38113</v>
      </c>
      <c r="I56" s="83"/>
      <c r="J56" s="84"/>
      <c r="K56" s="85">
        <v>89117</v>
      </c>
      <c r="L56" s="86"/>
      <c r="M56" s="86"/>
      <c r="N56" s="87">
        <v>9.8000000000000007</v>
      </c>
      <c r="O56" s="87">
        <v>9.4</v>
      </c>
      <c r="P56" s="88"/>
      <c r="Q56" s="88"/>
      <c r="R56" s="89"/>
      <c r="S56" s="930"/>
    </row>
    <row r="57" spans="2:19" s="46" customFormat="1" hidden="1">
      <c r="B57" s="2084"/>
      <c r="C57" s="78" t="s">
        <v>128</v>
      </c>
      <c r="D57" s="90">
        <v>310865.5</v>
      </c>
      <c r="E57" s="80"/>
      <c r="F57" s="81"/>
      <c r="G57" s="81"/>
      <c r="H57" s="82">
        <v>38116</v>
      </c>
      <c r="I57" s="83">
        <v>1191.9000000000001</v>
      </c>
      <c r="J57" s="84">
        <v>3716939</v>
      </c>
      <c r="K57" s="85">
        <v>89357</v>
      </c>
      <c r="L57" s="86">
        <v>16885</v>
      </c>
      <c r="M57" s="86">
        <v>515</v>
      </c>
      <c r="N57" s="87">
        <v>9.4</v>
      </c>
      <c r="O57" s="87">
        <v>9.1</v>
      </c>
      <c r="P57" s="88"/>
      <c r="Q57" s="88"/>
      <c r="R57" s="89"/>
      <c r="S57" s="930"/>
    </row>
    <row r="58" spans="2:19" s="46" customFormat="1" hidden="1">
      <c r="B58" s="2084"/>
      <c r="C58" s="78" t="s">
        <v>129</v>
      </c>
      <c r="D58" s="90"/>
      <c r="E58" s="80"/>
      <c r="F58" s="81"/>
      <c r="G58" s="81"/>
      <c r="H58" s="82">
        <v>38124</v>
      </c>
      <c r="I58" s="83"/>
      <c r="J58" s="84"/>
      <c r="K58" s="85">
        <v>89319</v>
      </c>
      <c r="L58" s="86"/>
      <c r="M58" s="86"/>
      <c r="N58" s="87">
        <v>9.1999999999999993</v>
      </c>
      <c r="O58" s="87">
        <v>8.9</v>
      </c>
      <c r="P58" s="88"/>
      <c r="Q58" s="88"/>
      <c r="R58" s="89"/>
      <c r="S58" s="930"/>
    </row>
    <row r="59" spans="2:19" s="46" customFormat="1" hidden="1">
      <c r="B59" s="2084"/>
      <c r="C59" s="78" t="s">
        <v>130</v>
      </c>
      <c r="D59" s="90"/>
      <c r="E59" s="80"/>
      <c r="F59" s="81"/>
      <c r="G59" s="81"/>
      <c r="H59" s="82">
        <v>38130</v>
      </c>
      <c r="I59" s="83"/>
      <c r="J59" s="84"/>
      <c r="K59" s="85">
        <v>89593</v>
      </c>
      <c r="L59" s="86"/>
      <c r="M59" s="86"/>
      <c r="N59" s="87">
        <v>9.1</v>
      </c>
      <c r="O59" s="87">
        <v>8.9</v>
      </c>
      <c r="P59" s="88"/>
      <c r="Q59" s="88"/>
      <c r="R59" s="89"/>
      <c r="S59" s="930"/>
    </row>
    <row r="60" spans="2:19" s="46" customFormat="1" hidden="1">
      <c r="B60" s="2084"/>
      <c r="C60" s="78" t="s">
        <v>131</v>
      </c>
      <c r="D60" s="90">
        <v>314721.8</v>
      </c>
      <c r="E60" s="80"/>
      <c r="F60" s="81"/>
      <c r="G60" s="81"/>
      <c r="H60" s="82">
        <v>38136</v>
      </c>
      <c r="I60" s="83">
        <v>1191.9000000000001</v>
      </c>
      <c r="J60" s="84">
        <v>3741720</v>
      </c>
      <c r="K60" s="85">
        <v>89860</v>
      </c>
      <c r="L60" s="86">
        <v>17122</v>
      </c>
      <c r="M60" s="86">
        <v>538</v>
      </c>
      <c r="N60" s="87">
        <v>8.9</v>
      </c>
      <c r="O60" s="87">
        <v>8.8000000000000007</v>
      </c>
      <c r="P60" s="88"/>
      <c r="Q60" s="88"/>
      <c r="R60" s="89"/>
      <c r="S60" s="930"/>
    </row>
    <row r="61" spans="2:19" s="46" customFormat="1" hidden="1">
      <c r="B61" s="2084"/>
      <c r="C61" s="78" t="s">
        <v>132</v>
      </c>
      <c r="D61" s="90"/>
      <c r="E61" s="80"/>
      <c r="F61" s="81"/>
      <c r="G61" s="81"/>
      <c r="H61" s="82">
        <v>38140</v>
      </c>
      <c r="I61" s="83"/>
      <c r="J61" s="84"/>
      <c r="K61" s="85">
        <v>90089</v>
      </c>
      <c r="L61" s="86"/>
      <c r="M61" s="86"/>
      <c r="N61" s="87">
        <v>8.8000000000000007</v>
      </c>
      <c r="O61" s="87">
        <v>8.6999999999999993</v>
      </c>
      <c r="P61" s="88"/>
      <c r="Q61" s="88"/>
      <c r="R61" s="89"/>
      <c r="S61" s="930"/>
    </row>
    <row r="62" spans="2:19" s="46" customFormat="1" hidden="1">
      <c r="B62" s="2084"/>
      <c r="C62" s="78" t="s">
        <v>133</v>
      </c>
      <c r="D62" s="90"/>
      <c r="E62" s="80"/>
      <c r="F62" s="81"/>
      <c r="G62" s="81"/>
      <c r="H62" s="82">
        <v>38140</v>
      </c>
      <c r="I62" s="83"/>
      <c r="J62" s="84"/>
      <c r="K62" s="85">
        <v>90235</v>
      </c>
      <c r="L62" s="86"/>
      <c r="M62" s="86"/>
      <c r="N62" s="87">
        <v>9.1</v>
      </c>
      <c r="O62" s="87">
        <v>9.1</v>
      </c>
      <c r="P62" s="88"/>
      <c r="Q62" s="88"/>
      <c r="R62" s="89"/>
      <c r="S62" s="930"/>
    </row>
    <row r="63" spans="2:19" s="46" customFormat="1" ht="15" hidden="1" thickBot="1">
      <c r="B63" s="2085"/>
      <c r="C63" s="1382" t="s">
        <v>134</v>
      </c>
      <c r="D63" s="1368">
        <v>350716.3</v>
      </c>
      <c r="E63" s="1443">
        <v>29059</v>
      </c>
      <c r="F63" s="1383">
        <v>33464</v>
      </c>
      <c r="G63" s="1383">
        <v>24380</v>
      </c>
      <c r="H63" s="1444">
        <v>38136</v>
      </c>
      <c r="I63" s="1445">
        <v>1191.5</v>
      </c>
      <c r="J63" s="1386">
        <v>3757093</v>
      </c>
      <c r="K63" s="1387">
        <v>90229</v>
      </c>
      <c r="L63" s="1446">
        <v>17159</v>
      </c>
      <c r="M63" s="1446">
        <v>551</v>
      </c>
      <c r="N63" s="1373">
        <v>9.5</v>
      </c>
      <c r="O63" s="1373">
        <v>9.6999999999999993</v>
      </c>
      <c r="P63" s="1447">
        <v>1045.5</v>
      </c>
      <c r="Q63" s="1447">
        <v>935.5</v>
      </c>
      <c r="R63" s="1448">
        <v>904.3</v>
      </c>
      <c r="S63" s="1449">
        <v>802.8</v>
      </c>
    </row>
    <row r="64" spans="2:19" s="46" customFormat="1" hidden="1">
      <c r="B64" s="2083">
        <v>2009</v>
      </c>
      <c r="C64" s="1374" t="s">
        <v>123</v>
      </c>
      <c r="D64" s="1346"/>
      <c r="E64" s="1375"/>
      <c r="F64" s="1376"/>
      <c r="G64" s="1376"/>
      <c r="H64" s="1377">
        <v>38134</v>
      </c>
      <c r="I64" s="1435"/>
      <c r="J64" s="1436"/>
      <c r="K64" s="1378">
        <v>89717</v>
      </c>
      <c r="L64" s="1437"/>
      <c r="M64" s="1437"/>
      <c r="N64" s="1353">
        <v>10.4</v>
      </c>
      <c r="O64" s="1353">
        <v>10.8</v>
      </c>
      <c r="P64" s="1379"/>
      <c r="Q64" s="1379"/>
      <c r="R64" s="1380"/>
      <c r="S64" s="1381"/>
    </row>
    <row r="65" spans="2:21" s="46" customFormat="1" hidden="1">
      <c r="B65" s="2084"/>
      <c r="C65" s="78" t="s">
        <v>124</v>
      </c>
      <c r="D65" s="90"/>
      <c r="E65" s="80"/>
      <c r="F65" s="81"/>
      <c r="G65" s="81"/>
      <c r="H65" s="82">
        <v>38135</v>
      </c>
      <c r="I65" s="83"/>
      <c r="J65" s="84"/>
      <c r="K65" s="85">
        <v>89411</v>
      </c>
      <c r="L65" s="86"/>
      <c r="M65" s="86"/>
      <c r="N65" s="87">
        <v>10.9</v>
      </c>
      <c r="O65" s="87">
        <v>11.2</v>
      </c>
      <c r="P65" s="88"/>
      <c r="Q65" s="88"/>
      <c r="R65" s="89"/>
      <c r="S65" s="930"/>
    </row>
    <row r="66" spans="2:21" s="46" customFormat="1" hidden="1">
      <c r="B66" s="2084"/>
      <c r="C66" s="78" t="s">
        <v>125</v>
      </c>
      <c r="D66" s="90">
        <v>313028</v>
      </c>
      <c r="E66" s="80"/>
      <c r="F66" s="81"/>
      <c r="G66" s="81"/>
      <c r="H66" s="82">
        <v>38139</v>
      </c>
      <c r="I66" s="83">
        <v>1190.9000000000001</v>
      </c>
      <c r="J66" s="84">
        <v>3736310</v>
      </c>
      <c r="K66" s="85">
        <v>89619</v>
      </c>
      <c r="L66" s="86">
        <v>17128</v>
      </c>
      <c r="M66" s="86">
        <v>519</v>
      </c>
      <c r="N66" s="87">
        <v>11.1</v>
      </c>
      <c r="O66" s="87">
        <v>11.3</v>
      </c>
      <c r="P66" s="88"/>
      <c r="Q66" s="88"/>
      <c r="R66" s="89"/>
      <c r="S66" s="930"/>
    </row>
    <row r="67" spans="2:21" s="46" customFormat="1" hidden="1">
      <c r="B67" s="2084"/>
      <c r="C67" s="78" t="s">
        <v>126</v>
      </c>
      <c r="D67" s="91"/>
      <c r="E67" s="80"/>
      <c r="F67" s="81"/>
      <c r="G67" s="81"/>
      <c r="H67" s="82">
        <v>38144</v>
      </c>
      <c r="I67" s="83"/>
      <c r="J67" s="84"/>
      <c r="K67" s="85">
        <v>89909</v>
      </c>
      <c r="L67" s="86"/>
      <c r="M67" s="86"/>
      <c r="N67" s="87">
        <v>10.9</v>
      </c>
      <c r="O67" s="87">
        <v>11.1</v>
      </c>
      <c r="P67" s="88"/>
      <c r="Q67" s="88"/>
      <c r="R67" s="89"/>
      <c r="S67" s="930"/>
    </row>
    <row r="68" spans="2:21" s="46" customFormat="1" hidden="1">
      <c r="B68" s="2084"/>
      <c r="C68" s="78" t="s">
        <v>127</v>
      </c>
      <c r="D68" s="91"/>
      <c r="E68" s="80"/>
      <c r="F68" s="81"/>
      <c r="G68" s="81"/>
      <c r="H68" s="82">
        <v>38149</v>
      </c>
      <c r="I68" s="83"/>
      <c r="J68" s="84"/>
      <c r="K68" s="85">
        <v>89794</v>
      </c>
      <c r="L68" s="86"/>
      <c r="M68" s="86"/>
      <c r="N68" s="87">
        <v>10.7</v>
      </c>
      <c r="O68" s="87">
        <v>11</v>
      </c>
      <c r="P68" s="88"/>
      <c r="Q68" s="88"/>
      <c r="R68" s="89"/>
      <c r="S68" s="930"/>
    </row>
    <row r="69" spans="2:21" s="46" customFormat="1" hidden="1">
      <c r="B69" s="2084"/>
      <c r="C69" s="78" t="s">
        <v>128</v>
      </c>
      <c r="D69" s="90">
        <v>325455.59999999998</v>
      </c>
      <c r="E69" s="80"/>
      <c r="F69" s="81"/>
      <c r="G69" s="81"/>
      <c r="H69" s="92">
        <v>38153</v>
      </c>
      <c r="I69" s="93">
        <v>1190.8</v>
      </c>
      <c r="J69" s="84">
        <v>3744776</v>
      </c>
      <c r="K69" s="85">
        <v>89864</v>
      </c>
      <c r="L69" s="86">
        <v>17202</v>
      </c>
      <c r="M69" s="86">
        <v>533</v>
      </c>
      <c r="N69" s="87">
        <v>10.6</v>
      </c>
      <c r="O69" s="87">
        <v>10.9</v>
      </c>
      <c r="P69" s="88"/>
      <c r="Q69" s="88"/>
      <c r="R69" s="89"/>
      <c r="S69" s="930"/>
    </row>
    <row r="70" spans="2:21" s="46" customFormat="1" hidden="1">
      <c r="B70" s="2084"/>
      <c r="C70" s="78" t="s">
        <v>129</v>
      </c>
      <c r="D70" s="90"/>
      <c r="E70" s="80"/>
      <c r="F70" s="81"/>
      <c r="G70" s="81"/>
      <c r="H70" s="92">
        <v>38162</v>
      </c>
      <c r="I70" s="83"/>
      <c r="J70" s="84"/>
      <c r="K70" s="85">
        <v>89473</v>
      </c>
      <c r="L70" s="86"/>
      <c r="M70" s="86"/>
      <c r="N70" s="87">
        <v>10.7</v>
      </c>
      <c r="O70" s="87">
        <v>11.1</v>
      </c>
      <c r="P70" s="88"/>
      <c r="Q70" s="88"/>
      <c r="R70" s="89"/>
      <c r="S70" s="930"/>
    </row>
    <row r="71" spans="2:21" s="46" customFormat="1" hidden="1">
      <c r="B71" s="2084"/>
      <c r="C71" s="78" t="s">
        <v>130</v>
      </c>
      <c r="D71" s="90"/>
      <c r="E71" s="80"/>
      <c r="F71" s="81"/>
      <c r="G71" s="81"/>
      <c r="H71" s="82">
        <v>38169</v>
      </c>
      <c r="I71" s="83"/>
      <c r="J71" s="84"/>
      <c r="K71" s="85">
        <v>89709</v>
      </c>
      <c r="L71" s="86"/>
      <c r="M71" s="86"/>
      <c r="N71" s="87">
        <v>10.8</v>
      </c>
      <c r="O71" s="87">
        <v>11.3</v>
      </c>
      <c r="P71" s="88"/>
      <c r="Q71" s="88"/>
      <c r="R71" s="89"/>
      <c r="S71" s="930"/>
    </row>
    <row r="72" spans="2:21" s="46" customFormat="1" hidden="1">
      <c r="B72" s="2084"/>
      <c r="C72" s="78" t="s">
        <v>131</v>
      </c>
      <c r="D72" s="103">
        <v>332447.90000000002</v>
      </c>
      <c r="E72" s="80"/>
      <c r="F72" s="81"/>
      <c r="G72" s="81"/>
      <c r="H72" s="94">
        <v>38178</v>
      </c>
      <c r="I72" s="93">
        <v>1190.7</v>
      </c>
      <c r="J72" s="84">
        <v>3732717</v>
      </c>
      <c r="K72" s="85">
        <v>89691</v>
      </c>
      <c r="L72" s="95">
        <v>17159</v>
      </c>
      <c r="M72" s="95">
        <v>552</v>
      </c>
      <c r="N72" s="87">
        <v>10.9</v>
      </c>
      <c r="O72" s="87">
        <v>11.4</v>
      </c>
      <c r="P72" s="88"/>
      <c r="Q72" s="88"/>
      <c r="R72" s="89"/>
      <c r="S72" s="930"/>
    </row>
    <row r="73" spans="2:21" s="46" customFormat="1" hidden="1">
      <c r="B73" s="2084"/>
      <c r="C73" s="78" t="s">
        <v>132</v>
      </c>
      <c r="D73" s="90"/>
      <c r="E73" s="80"/>
      <c r="F73" s="81"/>
      <c r="G73" s="81"/>
      <c r="H73" s="92">
        <v>38176</v>
      </c>
      <c r="I73" s="96"/>
      <c r="J73" s="84"/>
      <c r="K73" s="85">
        <v>89784</v>
      </c>
      <c r="L73" s="86"/>
      <c r="M73" s="86"/>
      <c r="N73" s="87">
        <v>11.1</v>
      </c>
      <c r="O73" s="87">
        <v>11.6</v>
      </c>
      <c r="P73" s="88"/>
      <c r="Q73" s="88"/>
      <c r="R73" s="89"/>
      <c r="S73" s="930"/>
    </row>
    <row r="74" spans="2:21" s="46" customFormat="1" hidden="1">
      <c r="B74" s="2084"/>
      <c r="C74" s="78" t="s">
        <v>133</v>
      </c>
      <c r="D74" s="90"/>
      <c r="E74" s="1118"/>
      <c r="F74" s="81"/>
      <c r="G74" s="81"/>
      <c r="H74" s="82">
        <v>38174</v>
      </c>
      <c r="I74" s="83"/>
      <c r="J74" s="84"/>
      <c r="K74" s="85">
        <v>89654</v>
      </c>
      <c r="L74" s="86"/>
      <c r="M74" s="86"/>
      <c r="N74" s="87">
        <v>11.4</v>
      </c>
      <c r="O74" s="87">
        <v>12</v>
      </c>
      <c r="P74" s="88"/>
      <c r="Q74" s="88"/>
      <c r="R74" s="89"/>
      <c r="S74" s="930"/>
    </row>
    <row r="75" spans="2:21" s="46" customFormat="1" ht="16.5" hidden="1" thickBot="1">
      <c r="B75" s="2085"/>
      <c r="C75" s="1382" t="s">
        <v>134</v>
      </c>
      <c r="D75" s="1368">
        <v>373452</v>
      </c>
      <c r="E75" s="1438">
        <v>30941</v>
      </c>
      <c r="F75" s="1439">
        <v>35240</v>
      </c>
      <c r="G75" s="1439">
        <v>25983</v>
      </c>
      <c r="H75" s="1384">
        <v>38167</v>
      </c>
      <c r="I75" s="1385">
        <v>1189.7</v>
      </c>
      <c r="J75" s="1386">
        <v>3742673</v>
      </c>
      <c r="K75" s="1387">
        <v>89578</v>
      </c>
      <c r="L75" s="1388">
        <v>17356</v>
      </c>
      <c r="M75" s="1388">
        <v>529</v>
      </c>
      <c r="N75" s="1373">
        <v>12.1</v>
      </c>
      <c r="O75" s="1373">
        <v>12.8</v>
      </c>
      <c r="P75" s="1389">
        <v>1114.5</v>
      </c>
      <c r="Q75" s="1389">
        <v>1118.8</v>
      </c>
      <c r="R75" s="1390">
        <v>956.7</v>
      </c>
      <c r="S75" s="1440">
        <v>823.6</v>
      </c>
      <c r="T75" s="68"/>
      <c r="U75" s="68"/>
    </row>
    <row r="76" spans="2:21" s="46" customFormat="1" ht="15" hidden="1" customHeight="1">
      <c r="B76" s="2084">
        <v>2010</v>
      </c>
      <c r="C76" s="1318" t="s">
        <v>123</v>
      </c>
      <c r="D76" s="1424"/>
      <c r="E76" s="1320"/>
      <c r="F76" s="1321"/>
      <c r="G76" s="1321"/>
      <c r="H76" s="1322">
        <v>38172</v>
      </c>
      <c r="I76" s="1432"/>
      <c r="J76" s="1433"/>
      <c r="K76" s="1325">
        <v>89340</v>
      </c>
      <c r="L76" s="1434"/>
      <c r="M76" s="1434"/>
      <c r="N76" s="1327">
        <v>12.9</v>
      </c>
      <c r="O76" s="1327">
        <v>13.8</v>
      </c>
      <c r="P76" s="1328"/>
      <c r="Q76" s="1328"/>
      <c r="R76" s="1329"/>
      <c r="S76" s="1330"/>
      <c r="T76" s="68"/>
      <c r="U76" s="68"/>
    </row>
    <row r="77" spans="2:21" s="46" customFormat="1" ht="15.75" hidden="1">
      <c r="B77" s="2084"/>
      <c r="C77" s="78" t="s">
        <v>124</v>
      </c>
      <c r="D77" s="90"/>
      <c r="E77" s="80"/>
      <c r="F77" s="81"/>
      <c r="G77" s="81"/>
      <c r="H77" s="98">
        <v>38177</v>
      </c>
      <c r="I77" s="99"/>
      <c r="J77" s="100"/>
      <c r="K77" s="85">
        <v>89028</v>
      </c>
      <c r="L77" s="97"/>
      <c r="M77" s="97"/>
      <c r="N77" s="87">
        <v>13.2</v>
      </c>
      <c r="O77" s="87">
        <v>13.9</v>
      </c>
      <c r="P77" s="88"/>
      <c r="Q77" s="88"/>
      <c r="R77" s="89"/>
      <c r="S77" s="930"/>
      <c r="T77" s="68"/>
      <c r="U77" s="68"/>
    </row>
    <row r="78" spans="2:21" s="46" customFormat="1" ht="15" hidden="1">
      <c r="B78" s="2084"/>
      <c r="C78" s="78" t="s">
        <v>125</v>
      </c>
      <c r="D78" s="90">
        <v>323175.59999999998</v>
      </c>
      <c r="E78" s="80"/>
      <c r="F78" s="81"/>
      <c r="G78" s="81"/>
      <c r="H78" s="98">
        <v>38175.1</v>
      </c>
      <c r="I78" s="83">
        <v>1189.3</v>
      </c>
      <c r="J78" s="84">
        <v>3779505</v>
      </c>
      <c r="K78" s="85">
        <v>89052</v>
      </c>
      <c r="L78" s="101">
        <v>17413</v>
      </c>
      <c r="M78" s="95">
        <v>510</v>
      </c>
      <c r="N78" s="87">
        <v>13</v>
      </c>
      <c r="O78" s="87">
        <v>13.6</v>
      </c>
      <c r="P78" s="88"/>
      <c r="Q78" s="88"/>
      <c r="R78" s="89"/>
      <c r="S78" s="930"/>
      <c r="T78" s="68"/>
      <c r="U78" s="68"/>
    </row>
    <row r="79" spans="2:21" s="46" customFormat="1" ht="15" hidden="1">
      <c r="B79" s="2084"/>
      <c r="C79" s="78" t="s">
        <v>126</v>
      </c>
      <c r="D79" s="90"/>
      <c r="E79" s="80"/>
      <c r="F79" s="81"/>
      <c r="G79" s="81"/>
      <c r="H79" s="98">
        <v>38181</v>
      </c>
      <c r="I79" s="83"/>
      <c r="J79" s="102"/>
      <c r="K79" s="85">
        <v>89011</v>
      </c>
      <c r="L79" s="95"/>
      <c r="M79" s="95"/>
      <c r="N79" s="87">
        <v>12.4</v>
      </c>
      <c r="O79" s="87">
        <v>13</v>
      </c>
      <c r="P79" s="88"/>
      <c r="Q79" s="88"/>
      <c r="R79" s="89"/>
      <c r="S79" s="930"/>
      <c r="T79" s="68"/>
      <c r="U79" s="68"/>
    </row>
    <row r="80" spans="2:21" s="46" customFormat="1" ht="15" hidden="1">
      <c r="B80" s="2084"/>
      <c r="C80" s="78" t="s">
        <v>127</v>
      </c>
      <c r="D80" s="90"/>
      <c r="E80" s="80"/>
      <c r="F80" s="81"/>
      <c r="G80" s="81"/>
      <c r="H80" s="98">
        <v>38187</v>
      </c>
      <c r="I80" s="83"/>
      <c r="J80" s="84"/>
      <c r="K80" s="85">
        <v>89275</v>
      </c>
      <c r="L80" s="95"/>
      <c r="M80" s="95"/>
      <c r="N80" s="87">
        <v>12.1</v>
      </c>
      <c r="O80" s="87">
        <v>12.7</v>
      </c>
      <c r="P80" s="88"/>
      <c r="Q80" s="88"/>
      <c r="R80" s="89"/>
      <c r="S80" s="930"/>
      <c r="T80" s="68"/>
      <c r="U80" s="68"/>
    </row>
    <row r="81" spans="1:21" s="46" customFormat="1" ht="15" hidden="1">
      <c r="B81" s="2084"/>
      <c r="C81" s="78" t="s">
        <v>128</v>
      </c>
      <c r="D81" s="90">
        <v>344625</v>
      </c>
      <c r="E81" s="80"/>
      <c r="F81" s="81"/>
      <c r="G81" s="81"/>
      <c r="H81" s="94">
        <v>38187</v>
      </c>
      <c r="I81" s="93">
        <v>1189.2</v>
      </c>
      <c r="J81" s="84">
        <v>3830864</v>
      </c>
      <c r="K81" s="85">
        <v>89752</v>
      </c>
      <c r="L81" s="95">
        <v>17676</v>
      </c>
      <c r="M81" s="95">
        <v>521</v>
      </c>
      <c r="N81" s="87">
        <v>11.7</v>
      </c>
      <c r="O81" s="87">
        <v>12.2</v>
      </c>
      <c r="P81" s="88"/>
      <c r="Q81" s="88"/>
      <c r="R81" s="89"/>
      <c r="S81" s="930"/>
      <c r="T81" s="68"/>
      <c r="U81" s="68"/>
    </row>
    <row r="82" spans="1:21" s="46" customFormat="1" ht="15" hidden="1">
      <c r="B82" s="2084"/>
      <c r="C82" s="78" t="s">
        <v>129</v>
      </c>
      <c r="D82" s="90"/>
      <c r="E82" s="80"/>
      <c r="F82" s="81"/>
      <c r="G82" s="81"/>
      <c r="H82" s="92">
        <v>38195</v>
      </c>
      <c r="I82" s="83"/>
      <c r="J82" s="84"/>
      <c r="K82" s="85">
        <v>90109</v>
      </c>
      <c r="L82" s="86"/>
      <c r="M82" s="86"/>
      <c r="N82" s="87">
        <v>11.5</v>
      </c>
      <c r="O82" s="87">
        <v>12.2</v>
      </c>
      <c r="P82" s="88"/>
      <c r="Q82" s="88"/>
      <c r="R82" s="89"/>
      <c r="S82" s="930"/>
      <c r="T82" s="68"/>
      <c r="U82" s="68"/>
    </row>
    <row r="83" spans="1:21" s="46" customFormat="1" ht="15" hidden="1">
      <c r="B83" s="2084"/>
      <c r="C83" s="78" t="s">
        <v>130</v>
      </c>
      <c r="D83" s="90"/>
      <c r="E83" s="80"/>
      <c r="F83" s="81"/>
      <c r="G83" s="81"/>
      <c r="H83" s="82">
        <v>38202</v>
      </c>
      <c r="I83" s="83"/>
      <c r="J83" s="84"/>
      <c r="K83" s="85">
        <v>90553</v>
      </c>
      <c r="L83" s="86"/>
      <c r="M83" s="86"/>
      <c r="N83" s="87">
        <v>11.4</v>
      </c>
      <c r="O83" s="87">
        <v>12.2</v>
      </c>
      <c r="P83" s="88"/>
      <c r="Q83" s="88"/>
      <c r="R83" s="89"/>
      <c r="S83" s="930"/>
      <c r="T83" s="68"/>
      <c r="U83" s="68"/>
    </row>
    <row r="84" spans="1:21" s="46" customFormat="1" ht="15" hidden="1">
      <c r="B84" s="2084"/>
      <c r="C84" s="78" t="s">
        <v>131</v>
      </c>
      <c r="D84" s="90">
        <v>350575.2</v>
      </c>
      <c r="E84" s="80"/>
      <c r="F84" s="81"/>
      <c r="G84" s="81"/>
      <c r="H84" s="94">
        <v>38201</v>
      </c>
      <c r="I84" s="93">
        <v>1188.9000000000001</v>
      </c>
      <c r="J84" s="84">
        <v>3876365</v>
      </c>
      <c r="K84" s="85">
        <v>90920</v>
      </c>
      <c r="L84" s="95">
        <v>17826</v>
      </c>
      <c r="M84" s="95">
        <v>551</v>
      </c>
      <c r="N84" s="87">
        <v>11.5</v>
      </c>
      <c r="O84" s="87">
        <v>12.3</v>
      </c>
      <c r="P84" s="88"/>
      <c r="Q84" s="88"/>
      <c r="R84" s="89"/>
      <c r="S84" s="930"/>
      <c r="T84" s="68"/>
      <c r="U84" s="68"/>
    </row>
    <row r="85" spans="1:21" s="46" customFormat="1" ht="15" hidden="1">
      <c r="B85" s="2084"/>
      <c r="C85" s="78" t="s">
        <v>132</v>
      </c>
      <c r="D85" s="90"/>
      <c r="E85" s="80"/>
      <c r="F85" s="81"/>
      <c r="G85" s="81"/>
      <c r="H85" s="92" t="s">
        <v>219</v>
      </c>
      <c r="I85" s="96"/>
      <c r="J85" s="84"/>
      <c r="K85" s="85">
        <v>91420</v>
      </c>
      <c r="L85" s="86"/>
      <c r="M85" s="86"/>
      <c r="N85" s="87">
        <v>11.5</v>
      </c>
      <c r="O85" s="87">
        <v>12.3</v>
      </c>
      <c r="P85" s="88"/>
      <c r="Q85" s="88"/>
      <c r="R85" s="89"/>
      <c r="S85" s="930"/>
      <c r="T85" s="68"/>
      <c r="U85" s="68"/>
    </row>
    <row r="86" spans="1:21" s="46" customFormat="1" ht="15.75" hidden="1" thickBot="1">
      <c r="B86" s="2084"/>
      <c r="C86" s="78" t="s">
        <v>133</v>
      </c>
      <c r="D86" s="90"/>
      <c r="E86" s="80"/>
      <c r="F86" s="1724"/>
      <c r="G86" s="81"/>
      <c r="H86" s="82">
        <v>38207</v>
      </c>
      <c r="I86" s="83"/>
      <c r="J86" s="84"/>
      <c r="K86" s="85">
        <v>91701</v>
      </c>
      <c r="L86" s="86"/>
      <c r="M86" s="86"/>
      <c r="N86" s="87">
        <v>11.7</v>
      </c>
      <c r="O86" s="87">
        <v>12.5</v>
      </c>
      <c r="P86" s="88"/>
      <c r="Q86" s="88"/>
      <c r="R86" s="89"/>
      <c r="S86" s="930"/>
      <c r="T86" s="68"/>
      <c r="U86" s="68"/>
    </row>
    <row r="87" spans="1:21" s="46" customFormat="1" ht="15.75" hidden="1" thickBot="1">
      <c r="B87" s="2084"/>
      <c r="C87" s="1358" t="s">
        <v>134</v>
      </c>
      <c r="D87" s="1343">
        <v>398071.5</v>
      </c>
      <c r="E87" s="1343" t="s">
        <v>366</v>
      </c>
      <c r="F87" s="1724" t="s">
        <v>367</v>
      </c>
      <c r="G87" s="1725" t="s">
        <v>368</v>
      </c>
      <c r="H87" s="1359" t="s">
        <v>220</v>
      </c>
      <c r="I87" s="1360">
        <v>1188.3</v>
      </c>
      <c r="J87" s="1361">
        <v>3909802</v>
      </c>
      <c r="K87" s="1362">
        <v>91876</v>
      </c>
      <c r="L87" s="1363">
        <v>17724</v>
      </c>
      <c r="M87" s="1363">
        <v>527</v>
      </c>
      <c r="N87" s="1344">
        <v>12.4</v>
      </c>
      <c r="O87" s="1344">
        <v>13.8</v>
      </c>
      <c r="P87" s="1364">
        <v>1192.82</v>
      </c>
      <c r="Q87" s="1364">
        <v>1103.2</v>
      </c>
      <c r="R87" s="1365">
        <v>991.44</v>
      </c>
      <c r="S87" s="1423">
        <v>850.6</v>
      </c>
      <c r="T87" s="68"/>
      <c r="U87" s="68"/>
    </row>
    <row r="88" spans="1:21" s="76" customFormat="1" ht="15" hidden="1" customHeight="1">
      <c r="B88" s="2083">
        <v>2011</v>
      </c>
      <c r="C88" s="1366" t="s">
        <v>123</v>
      </c>
      <c r="D88" s="1346"/>
      <c r="E88" s="1347"/>
      <c r="F88" s="1348"/>
      <c r="G88" s="1348"/>
      <c r="H88" s="1349">
        <v>38197</v>
      </c>
      <c r="I88" s="1350"/>
      <c r="J88" s="1351"/>
      <c r="K88" s="1351">
        <v>91948</v>
      </c>
      <c r="L88" s="1352"/>
      <c r="M88" s="1352"/>
      <c r="N88" s="1353">
        <v>13.1</v>
      </c>
      <c r="O88" s="1391">
        <v>14.8</v>
      </c>
      <c r="P88" s="1355"/>
      <c r="Q88" s="1355"/>
      <c r="R88" s="1356"/>
      <c r="S88" s="1357"/>
      <c r="T88" s="77"/>
      <c r="U88" s="77"/>
    </row>
    <row r="89" spans="1:21" s="76" customFormat="1" ht="15" hidden="1">
      <c r="B89" s="2084"/>
      <c r="C89" s="1114" t="s">
        <v>124</v>
      </c>
      <c r="D89" s="90"/>
      <c r="E89" s="104"/>
      <c r="F89" s="105"/>
      <c r="G89" s="105"/>
      <c r="H89" s="106">
        <v>38195</v>
      </c>
      <c r="I89" s="107"/>
      <c r="J89" s="108"/>
      <c r="K89" s="108">
        <v>92006</v>
      </c>
      <c r="L89" s="109"/>
      <c r="M89" s="109"/>
      <c r="N89" s="87">
        <v>13.4</v>
      </c>
      <c r="O89" s="110">
        <v>14.9</v>
      </c>
      <c r="P89" s="111"/>
      <c r="Q89" s="111"/>
      <c r="R89" s="112"/>
      <c r="S89" s="1136"/>
      <c r="T89" s="77"/>
      <c r="U89" s="77"/>
    </row>
    <row r="90" spans="1:21" s="76" customFormat="1" ht="15" hidden="1">
      <c r="B90" s="2084"/>
      <c r="C90" s="1114" t="s">
        <v>125</v>
      </c>
      <c r="D90" s="90" t="s">
        <v>365</v>
      </c>
      <c r="E90" s="947"/>
      <c r="F90" s="105"/>
      <c r="G90" s="105"/>
      <c r="H90" s="944">
        <v>38193</v>
      </c>
      <c r="I90" s="1068">
        <v>1187.5</v>
      </c>
      <c r="J90" s="946">
        <v>3913768</v>
      </c>
      <c r="K90" s="108">
        <v>92179</v>
      </c>
      <c r="L90" s="109">
        <v>17646</v>
      </c>
      <c r="M90" s="948">
        <v>507</v>
      </c>
      <c r="N90" s="87">
        <v>13.3</v>
      </c>
      <c r="O90" s="949">
        <v>14.6</v>
      </c>
      <c r="P90" s="111"/>
      <c r="Q90" s="111"/>
      <c r="R90" s="112"/>
      <c r="S90" s="1137"/>
      <c r="T90" s="77"/>
      <c r="U90" s="77"/>
    </row>
    <row r="91" spans="1:21" s="76" customFormat="1" ht="15" hidden="1">
      <c r="B91" s="2084"/>
      <c r="C91" s="1140" t="s">
        <v>126</v>
      </c>
      <c r="D91" s="90"/>
      <c r="E91" s="983"/>
      <c r="F91" s="984"/>
      <c r="G91" s="985"/>
      <c r="H91" s="944">
        <v>38192</v>
      </c>
      <c r="I91" s="945"/>
      <c r="J91" s="982"/>
      <c r="K91" s="946">
        <v>90455</v>
      </c>
      <c r="L91" s="986"/>
      <c r="M91" s="986"/>
      <c r="N91" s="87">
        <v>12.8</v>
      </c>
      <c r="O91" s="987">
        <v>14</v>
      </c>
      <c r="P91" s="988"/>
      <c r="Q91" s="988"/>
      <c r="R91" s="989"/>
      <c r="S91" s="1138"/>
      <c r="T91" s="77"/>
      <c r="U91" s="77"/>
    </row>
    <row r="92" spans="1:21" s="76" customFormat="1" ht="15" hidden="1">
      <c r="B92" s="2084"/>
      <c r="C92" s="1114" t="s">
        <v>127</v>
      </c>
      <c r="D92" s="90"/>
      <c r="E92" s="983"/>
      <c r="F92" s="984"/>
      <c r="G92" s="985"/>
      <c r="H92" s="944">
        <v>38192</v>
      </c>
      <c r="I92" s="945"/>
      <c r="J92" s="990"/>
      <c r="K92" s="108">
        <v>90594</v>
      </c>
      <c r="L92" s="991"/>
      <c r="M92" s="986"/>
      <c r="N92" s="87">
        <v>12.4</v>
      </c>
      <c r="O92" s="987">
        <v>13.6</v>
      </c>
      <c r="P92" s="988"/>
      <c r="Q92" s="988"/>
      <c r="R92" s="989"/>
      <c r="S92" s="1138"/>
      <c r="T92" s="77"/>
      <c r="U92" s="77"/>
    </row>
    <row r="93" spans="1:21" s="76" customFormat="1" ht="15" hidden="1">
      <c r="B93" s="2084"/>
      <c r="C93" s="1114" t="s">
        <v>128</v>
      </c>
      <c r="D93" s="90" t="s">
        <v>364</v>
      </c>
      <c r="E93" s="104"/>
      <c r="F93" s="105"/>
      <c r="G93" s="1066"/>
      <c r="H93" s="106" t="s">
        <v>268</v>
      </c>
      <c r="I93" s="107" t="s">
        <v>3</v>
      </c>
      <c r="J93" s="108">
        <v>3866779</v>
      </c>
      <c r="K93" s="108">
        <v>90995</v>
      </c>
      <c r="L93" s="109">
        <v>17853</v>
      </c>
      <c r="M93" s="109">
        <v>528</v>
      </c>
      <c r="N93" s="87">
        <v>11.9</v>
      </c>
      <c r="O93" s="110">
        <v>13.2</v>
      </c>
      <c r="P93" s="111"/>
      <c r="Q93" s="111"/>
      <c r="R93" s="112"/>
      <c r="S93" s="1136"/>
      <c r="T93" s="77"/>
      <c r="U93" s="77"/>
    </row>
    <row r="94" spans="1:21" s="76" customFormat="1" ht="15" hidden="1">
      <c r="B94" s="2084"/>
      <c r="C94" s="1114" t="s">
        <v>129</v>
      </c>
      <c r="D94" s="90"/>
      <c r="E94" s="947"/>
      <c r="F94" s="1085"/>
      <c r="G94" s="1086"/>
      <c r="H94" s="106" t="s">
        <v>266</v>
      </c>
      <c r="I94" s="1087"/>
      <c r="J94" s="1088"/>
      <c r="K94" s="108">
        <v>91254</v>
      </c>
      <c r="L94" s="948"/>
      <c r="M94" s="109"/>
      <c r="N94" s="87">
        <v>11.8</v>
      </c>
      <c r="O94" s="110">
        <v>13.3</v>
      </c>
      <c r="P94" s="1089"/>
      <c r="Q94" s="111"/>
      <c r="R94" s="112"/>
      <c r="S94" s="1137"/>
      <c r="T94" s="77"/>
      <c r="U94" s="77"/>
    </row>
    <row r="95" spans="1:21" s="76" customFormat="1" ht="15" hidden="1">
      <c r="A95" s="1069"/>
      <c r="B95" s="2084"/>
      <c r="C95" s="1141" t="s">
        <v>130</v>
      </c>
      <c r="D95" s="90"/>
      <c r="E95" s="1101"/>
      <c r="F95" s="1102"/>
      <c r="G95" s="1103"/>
      <c r="H95" s="1104" t="s">
        <v>265</v>
      </c>
      <c r="I95" s="1105"/>
      <c r="J95" s="1106"/>
      <c r="K95" s="1107">
        <v>91367</v>
      </c>
      <c r="L95" s="1108"/>
      <c r="M95" s="1109"/>
      <c r="N95" s="87">
        <v>11.8</v>
      </c>
      <c r="O95" s="1110">
        <v>13.3</v>
      </c>
      <c r="P95" s="1111"/>
      <c r="Q95" s="1112"/>
      <c r="R95" s="1113"/>
      <c r="S95" s="1139"/>
      <c r="T95" s="77"/>
      <c r="U95" s="77"/>
    </row>
    <row r="96" spans="1:21" s="76" customFormat="1" ht="15" hidden="1">
      <c r="A96" s="1069"/>
      <c r="B96" s="2084"/>
      <c r="C96" s="1114" t="s">
        <v>131</v>
      </c>
      <c r="D96" s="90" t="s">
        <v>363</v>
      </c>
      <c r="E96" s="104"/>
      <c r="F96" s="105"/>
      <c r="G96" s="105"/>
      <c r="H96" s="106" t="s">
        <v>264</v>
      </c>
      <c r="I96" s="107" t="s">
        <v>3</v>
      </c>
      <c r="J96" s="108">
        <v>3880580</v>
      </c>
      <c r="K96" s="108">
        <v>91690</v>
      </c>
      <c r="L96" s="109">
        <v>17963</v>
      </c>
      <c r="M96" s="109">
        <v>538</v>
      </c>
      <c r="N96" s="87">
        <v>11.8</v>
      </c>
      <c r="O96" s="110">
        <v>13.4</v>
      </c>
      <c r="P96" s="111"/>
      <c r="Q96" s="111"/>
      <c r="R96" s="112"/>
      <c r="S96" s="1137"/>
      <c r="T96" s="77"/>
      <c r="U96" s="77"/>
    </row>
    <row r="97" spans="1:21" s="76" customFormat="1" ht="15" hidden="1">
      <c r="A97" s="1069"/>
      <c r="B97" s="2084"/>
      <c r="C97" s="1114" t="s">
        <v>132</v>
      </c>
      <c r="D97" s="90"/>
      <c r="E97" s="947"/>
      <c r="F97" s="105"/>
      <c r="G97" s="105"/>
      <c r="H97" s="106" t="s">
        <v>264</v>
      </c>
      <c r="I97" s="107"/>
      <c r="J97" s="108"/>
      <c r="K97" s="108">
        <v>91954</v>
      </c>
      <c r="L97" s="109"/>
      <c r="M97" s="109"/>
      <c r="N97" s="87">
        <v>11.8</v>
      </c>
      <c r="O97" s="110">
        <v>13.4</v>
      </c>
      <c r="P97" s="111"/>
      <c r="Q97" s="111"/>
      <c r="R97" s="112"/>
      <c r="S97" s="1137"/>
      <c r="T97" s="77"/>
      <c r="U97" s="77"/>
    </row>
    <row r="98" spans="1:21" s="76" customFormat="1" ht="17.25" hidden="1" customHeight="1">
      <c r="A98" s="1069"/>
      <c r="B98" s="2084"/>
      <c r="C98" s="1141" t="s">
        <v>133</v>
      </c>
      <c r="D98" s="90"/>
      <c r="E98" s="104"/>
      <c r="F98" s="105"/>
      <c r="G98" s="1103"/>
      <c r="H98" s="1122" t="s">
        <v>267</v>
      </c>
      <c r="I98" s="1123"/>
      <c r="J98" s="1124"/>
      <c r="K98" s="108">
        <v>91919</v>
      </c>
      <c r="L98" s="1120"/>
      <c r="M98" s="1125"/>
      <c r="N98" s="87">
        <v>12.1</v>
      </c>
      <c r="O98" s="110">
        <v>13.7</v>
      </c>
      <c r="P98" s="1121"/>
      <c r="Q98" s="1089"/>
      <c r="R98" s="1126"/>
      <c r="S98" s="1136"/>
      <c r="T98" s="77"/>
      <c r="U98" s="77"/>
    </row>
    <row r="99" spans="1:21" s="76" customFormat="1" ht="17.25" hidden="1" customHeight="1" thickBot="1">
      <c r="A99" s="1069"/>
      <c r="B99" s="2085"/>
      <c r="C99" s="1367" t="s">
        <v>134</v>
      </c>
      <c r="D99" s="1368" t="s">
        <v>362</v>
      </c>
      <c r="E99" s="1723">
        <v>34239</v>
      </c>
      <c r="F99" s="1724">
        <v>39665</v>
      </c>
      <c r="G99" s="1725">
        <v>28485</v>
      </c>
      <c r="H99" s="1369" t="s">
        <v>254</v>
      </c>
      <c r="I99" s="1411" t="s">
        <v>278</v>
      </c>
      <c r="J99" s="1370">
        <v>3869897</v>
      </c>
      <c r="K99" s="1312">
        <v>97885</v>
      </c>
      <c r="L99" s="1371">
        <v>17951</v>
      </c>
      <c r="M99" s="1372">
        <v>522</v>
      </c>
      <c r="N99" s="1373">
        <v>12.5</v>
      </c>
      <c r="O99" s="1314">
        <v>14.1</v>
      </c>
      <c r="P99" s="1421">
        <v>1226.95</v>
      </c>
      <c r="Q99" s="1727">
        <v>1224.9000000000001</v>
      </c>
      <c r="R99" s="1422">
        <v>1015.12</v>
      </c>
      <c r="S99" s="1726">
        <v>903.4</v>
      </c>
      <c r="T99" s="77"/>
      <c r="U99" s="77"/>
    </row>
    <row r="100" spans="1:21" s="76" customFormat="1" ht="15" hidden="1" customHeight="1">
      <c r="B100" s="2094">
        <v>2012</v>
      </c>
      <c r="C100" s="1345" t="s">
        <v>123</v>
      </c>
      <c r="D100" s="1346"/>
      <c r="E100" s="1347"/>
      <c r="F100" s="1348"/>
      <c r="G100" s="1348"/>
      <c r="H100" s="1349">
        <v>38536</v>
      </c>
      <c r="I100" s="1350"/>
      <c r="J100" s="1351"/>
      <c r="K100" s="1351">
        <v>91390</v>
      </c>
      <c r="L100" s="1352"/>
      <c r="M100" s="1352"/>
      <c r="N100" s="1353">
        <v>13.2</v>
      </c>
      <c r="O100" s="1354">
        <v>14.8</v>
      </c>
      <c r="P100" s="1355"/>
      <c r="Q100" s="1355"/>
      <c r="R100" s="1356"/>
      <c r="S100" s="1357"/>
      <c r="T100" s="77"/>
      <c r="U100" s="77"/>
    </row>
    <row r="101" spans="1:21" s="76" customFormat="1" ht="15" hidden="1" customHeight="1">
      <c r="B101" s="2095"/>
      <c r="C101" s="1142" t="s">
        <v>124</v>
      </c>
      <c r="D101" s="90"/>
      <c r="E101" s="104"/>
      <c r="F101" s="105"/>
      <c r="G101" s="105"/>
      <c r="H101" s="106">
        <v>38533</v>
      </c>
      <c r="I101" s="107"/>
      <c r="J101" s="108"/>
      <c r="K101" s="108">
        <v>91424</v>
      </c>
      <c r="L101" s="109"/>
      <c r="M101" s="109"/>
      <c r="N101" s="87">
        <v>13.4</v>
      </c>
      <c r="O101" s="110">
        <v>14.9</v>
      </c>
      <c r="P101" s="111"/>
      <c r="Q101" s="111"/>
      <c r="R101" s="112"/>
      <c r="S101" s="1136"/>
      <c r="T101" s="77"/>
      <c r="U101" s="77"/>
    </row>
    <row r="102" spans="1:21" s="76" customFormat="1" ht="15" hidden="1" customHeight="1">
      <c r="B102" s="2095"/>
      <c r="C102" s="1142" t="s">
        <v>125</v>
      </c>
      <c r="D102" s="90" t="s">
        <v>328</v>
      </c>
      <c r="E102" s="104"/>
      <c r="F102" s="105"/>
      <c r="G102" s="105"/>
      <c r="H102" s="106">
        <v>38532</v>
      </c>
      <c r="I102" s="107" t="s">
        <v>3</v>
      </c>
      <c r="J102" s="108">
        <v>3869324</v>
      </c>
      <c r="K102" s="108">
        <v>91800</v>
      </c>
      <c r="L102" s="109">
        <v>17207</v>
      </c>
      <c r="M102" s="109">
        <v>499</v>
      </c>
      <c r="N102" s="87">
        <v>13.3</v>
      </c>
      <c r="O102" s="110">
        <v>14.6</v>
      </c>
      <c r="P102" s="111"/>
      <c r="Q102" s="111"/>
      <c r="R102" s="112"/>
      <c r="S102" s="1136"/>
      <c r="T102" s="77"/>
      <c r="U102" s="77"/>
    </row>
    <row r="103" spans="1:21" s="76" customFormat="1" ht="15" hidden="1" customHeight="1">
      <c r="B103" s="2095"/>
      <c r="C103" s="1142" t="s">
        <v>126</v>
      </c>
      <c r="D103" s="90"/>
      <c r="E103" s="104"/>
      <c r="F103" s="105"/>
      <c r="G103" s="105"/>
      <c r="H103" s="106">
        <v>38530</v>
      </c>
      <c r="I103" s="107"/>
      <c r="J103" s="108"/>
      <c r="K103" s="108">
        <v>92176</v>
      </c>
      <c r="L103" s="109"/>
      <c r="M103" s="109"/>
      <c r="N103" s="87">
        <v>12.9</v>
      </c>
      <c r="O103" s="110">
        <v>14.2</v>
      </c>
      <c r="P103" s="111"/>
      <c r="Q103" s="111"/>
      <c r="R103" s="112"/>
      <c r="S103" s="1136"/>
      <c r="T103" s="77"/>
      <c r="U103" s="77"/>
    </row>
    <row r="104" spans="1:21" s="76" customFormat="1" ht="15" hidden="1" customHeight="1">
      <c r="B104" s="2095"/>
      <c r="C104" s="1142" t="s">
        <v>127</v>
      </c>
      <c r="D104" s="90"/>
      <c r="E104" s="104"/>
      <c r="F104" s="105"/>
      <c r="G104" s="105"/>
      <c r="H104" s="106">
        <v>38532</v>
      </c>
      <c r="I104" s="107" t="s">
        <v>3</v>
      </c>
      <c r="J104" s="108"/>
      <c r="K104" s="108">
        <v>92618</v>
      </c>
      <c r="L104" s="109"/>
      <c r="M104" s="109"/>
      <c r="N104" s="87">
        <v>12.6</v>
      </c>
      <c r="O104" s="110">
        <v>13.9</v>
      </c>
      <c r="P104" s="111"/>
      <c r="Q104" s="111"/>
      <c r="R104" s="112"/>
      <c r="S104" s="1136"/>
      <c r="T104" s="77"/>
      <c r="U104" s="77"/>
    </row>
    <row r="105" spans="1:21" s="76" customFormat="1" ht="15" hidden="1" customHeight="1">
      <c r="B105" s="2095"/>
      <c r="C105" s="1142" t="s">
        <v>128</v>
      </c>
      <c r="D105" s="90" t="s">
        <v>327</v>
      </c>
      <c r="E105" s="104"/>
      <c r="F105" s="105"/>
      <c r="G105" s="105"/>
      <c r="H105" s="106">
        <v>38534</v>
      </c>
      <c r="I105" s="107"/>
      <c r="J105" s="108">
        <v>3902340</v>
      </c>
      <c r="K105" s="108">
        <v>92864</v>
      </c>
      <c r="L105" s="109">
        <v>17320</v>
      </c>
      <c r="M105" s="109">
        <v>507</v>
      </c>
      <c r="N105" s="87">
        <v>12.3</v>
      </c>
      <c r="O105" s="110">
        <v>13.7</v>
      </c>
      <c r="P105" s="111"/>
      <c r="Q105" s="111"/>
      <c r="R105" s="112"/>
      <c r="S105" s="1136"/>
      <c r="T105" s="77"/>
      <c r="U105" s="77"/>
    </row>
    <row r="106" spans="1:21" s="76" customFormat="1" ht="15" hidden="1" customHeight="1">
      <c r="B106" s="2095"/>
      <c r="C106" s="1142" t="s">
        <v>129</v>
      </c>
      <c r="D106" s="90"/>
      <c r="E106" s="104"/>
      <c r="F106" s="105"/>
      <c r="G106" s="105"/>
      <c r="H106" s="106">
        <v>38536</v>
      </c>
      <c r="I106" s="107"/>
      <c r="J106" s="108"/>
      <c r="K106" s="108">
        <v>93099</v>
      </c>
      <c r="L106" s="109"/>
      <c r="M106" s="109"/>
      <c r="N106" s="87">
        <v>12.3</v>
      </c>
      <c r="O106" s="110">
        <v>13.8</v>
      </c>
      <c r="P106" s="111"/>
      <c r="Q106" s="111"/>
      <c r="R106" s="112"/>
      <c r="S106" s="1136"/>
      <c r="T106" s="77"/>
      <c r="U106" s="77"/>
    </row>
    <row r="107" spans="1:21" s="76" customFormat="1" ht="15" hidden="1" customHeight="1">
      <c r="B107" s="2095"/>
      <c r="C107" s="1142" t="s">
        <v>130</v>
      </c>
      <c r="D107" s="90"/>
      <c r="E107" s="104"/>
      <c r="F107" s="105"/>
      <c r="G107" s="105"/>
      <c r="H107" s="106">
        <v>38541</v>
      </c>
      <c r="I107" s="107" t="s">
        <v>3</v>
      </c>
      <c r="J107" s="108"/>
      <c r="K107" s="108">
        <v>93344</v>
      </c>
      <c r="L107" s="109"/>
      <c r="M107" s="109"/>
      <c r="N107" s="87">
        <v>12.4</v>
      </c>
      <c r="O107" s="110">
        <v>13.9</v>
      </c>
      <c r="P107" s="111"/>
      <c r="Q107" s="111"/>
      <c r="R107" s="112"/>
      <c r="S107" s="1136"/>
      <c r="T107" s="77"/>
      <c r="U107" s="77"/>
    </row>
    <row r="108" spans="1:21" s="76" customFormat="1" ht="15" hidden="1" customHeight="1">
      <c r="B108" s="2095"/>
      <c r="C108" s="1142" t="s">
        <v>131</v>
      </c>
      <c r="D108" s="90" t="s">
        <v>326</v>
      </c>
      <c r="E108" s="104"/>
      <c r="F108" s="105"/>
      <c r="G108" s="105"/>
      <c r="H108" s="106">
        <v>38545</v>
      </c>
      <c r="I108" s="1557">
        <v>1199</v>
      </c>
      <c r="J108" s="108">
        <v>3934482</v>
      </c>
      <c r="K108" s="108">
        <v>93702</v>
      </c>
      <c r="L108" s="109">
        <v>17440</v>
      </c>
      <c r="M108" s="109">
        <v>505</v>
      </c>
      <c r="N108" s="87">
        <v>12.4</v>
      </c>
      <c r="O108" s="110">
        <v>13.8</v>
      </c>
      <c r="P108" s="111"/>
      <c r="Q108" s="111"/>
      <c r="R108" s="112"/>
      <c r="S108" s="1136"/>
      <c r="T108" s="77"/>
      <c r="U108" s="77"/>
    </row>
    <row r="109" spans="1:21" s="76" customFormat="1" ht="15" hidden="1" customHeight="1">
      <c r="B109" s="2095"/>
      <c r="C109" s="1142" t="s">
        <v>132</v>
      </c>
      <c r="D109" s="1305"/>
      <c r="E109" s="104"/>
      <c r="F109" s="105"/>
      <c r="G109" s="105"/>
      <c r="H109" s="106">
        <v>38546</v>
      </c>
      <c r="I109" s="107"/>
      <c r="J109" s="108"/>
      <c r="K109" s="108">
        <v>94100</v>
      </c>
      <c r="L109" s="109"/>
      <c r="M109" s="109"/>
      <c r="N109" s="87">
        <v>12.5</v>
      </c>
      <c r="O109" s="110">
        <v>13.9</v>
      </c>
      <c r="P109" s="111"/>
      <c r="Q109" s="111"/>
      <c r="R109" s="112"/>
      <c r="S109" s="1136"/>
      <c r="T109" s="77"/>
      <c r="U109" s="77"/>
    </row>
    <row r="110" spans="1:21" s="76" customFormat="1" ht="15" hidden="1" customHeight="1">
      <c r="B110" s="2095"/>
      <c r="C110" s="1142" t="s">
        <v>133</v>
      </c>
      <c r="D110" s="1305"/>
      <c r="E110" s="104"/>
      <c r="F110" s="105"/>
      <c r="G110" s="105"/>
      <c r="H110" s="106">
        <v>38547</v>
      </c>
      <c r="I110" s="107"/>
      <c r="J110" s="108"/>
      <c r="K110" s="108">
        <v>94556</v>
      </c>
      <c r="L110" s="109"/>
      <c r="M110" s="109"/>
      <c r="N110" s="87">
        <v>12.9</v>
      </c>
      <c r="O110" s="110">
        <v>14.2</v>
      </c>
      <c r="P110" s="111"/>
      <c r="Q110" s="111"/>
      <c r="R110" s="112"/>
      <c r="S110" s="1136"/>
      <c r="T110" s="77"/>
      <c r="U110" s="77"/>
    </row>
    <row r="111" spans="1:21" s="76" customFormat="1" ht="15" hidden="1" customHeight="1" thickBot="1">
      <c r="B111" s="2096"/>
      <c r="C111" s="1306" t="s">
        <v>134</v>
      </c>
      <c r="D111" s="1307" t="s">
        <v>325</v>
      </c>
      <c r="E111" s="1308"/>
      <c r="F111" s="1309"/>
      <c r="G111" s="1309"/>
      <c r="H111" s="1310">
        <v>38542</v>
      </c>
      <c r="I111" s="1713">
        <v>1199</v>
      </c>
      <c r="J111" s="1312">
        <v>3975334</v>
      </c>
      <c r="K111" s="1312">
        <v>94721</v>
      </c>
      <c r="L111" s="1313">
        <v>17394</v>
      </c>
      <c r="M111" s="1313">
        <v>510</v>
      </c>
      <c r="N111" s="1373">
        <v>13.4</v>
      </c>
      <c r="O111" s="1314" t="s">
        <v>331</v>
      </c>
      <c r="P111" s="1710">
        <v>1270.3</v>
      </c>
      <c r="Q111" s="1710">
        <v>1242.4000000000001</v>
      </c>
      <c r="R111" s="1711">
        <v>1044.5999999999999</v>
      </c>
      <c r="S111" s="1726">
        <v>941.8</v>
      </c>
      <c r="T111" s="77"/>
      <c r="U111" s="77"/>
    </row>
    <row r="112" spans="1:21" s="76" customFormat="1" ht="16.5" customHeight="1">
      <c r="B112" s="2097">
        <v>2013</v>
      </c>
      <c r="C112" s="1586" t="s">
        <v>123</v>
      </c>
      <c r="D112" s="1587"/>
      <c r="E112" s="1588"/>
      <c r="F112" s="1589"/>
      <c r="G112" s="1589"/>
      <c r="H112" s="1590">
        <v>38525</v>
      </c>
      <c r="I112" s="1714" t="s">
        <v>3</v>
      </c>
      <c r="J112" s="1591"/>
      <c r="K112" s="1591">
        <v>94662</v>
      </c>
      <c r="L112" s="1592"/>
      <c r="M112" s="1592"/>
      <c r="N112" s="1593">
        <v>14.2</v>
      </c>
      <c r="O112" s="1593" t="s">
        <v>330</v>
      </c>
      <c r="P112" s="1594"/>
      <c r="Q112" s="1594"/>
      <c r="R112" s="1595"/>
      <c r="S112" s="1596"/>
      <c r="T112" s="77"/>
      <c r="U112" s="77"/>
    </row>
    <row r="113" spans="1:21" ht="15" customHeight="1">
      <c r="A113" s="2"/>
      <c r="B113" s="2098"/>
      <c r="C113" s="1606" t="s">
        <v>124</v>
      </c>
      <c r="D113" s="1597"/>
      <c r="E113" s="104"/>
      <c r="F113" s="105"/>
      <c r="G113" s="105"/>
      <c r="H113" s="106">
        <v>38518</v>
      </c>
      <c r="I113" s="1557" t="s">
        <v>3</v>
      </c>
      <c r="J113" s="108"/>
      <c r="K113" s="108">
        <v>94940</v>
      </c>
      <c r="L113" s="109"/>
      <c r="M113" s="109"/>
      <c r="N113" s="110">
        <v>14.4</v>
      </c>
      <c r="O113" s="110" t="s">
        <v>332</v>
      </c>
      <c r="P113" s="111"/>
      <c r="Q113" s="111"/>
      <c r="R113" s="112"/>
      <c r="S113" s="1136"/>
    </row>
    <row r="114" spans="1:21" ht="15" customHeight="1">
      <c r="A114" s="2"/>
      <c r="B114" s="2098"/>
      <c r="C114" s="1114" t="s">
        <v>125</v>
      </c>
      <c r="D114" s="1597" t="s">
        <v>324</v>
      </c>
      <c r="E114" s="104"/>
      <c r="F114" s="105"/>
      <c r="G114" s="105"/>
      <c r="H114" s="106">
        <v>38512</v>
      </c>
      <c r="I114" s="1557" t="s">
        <v>338</v>
      </c>
      <c r="J114" s="108">
        <v>3986463</v>
      </c>
      <c r="K114" s="108">
        <v>95129</v>
      </c>
      <c r="L114" s="109">
        <v>17235</v>
      </c>
      <c r="M114" s="109">
        <v>500</v>
      </c>
      <c r="N114" s="110">
        <v>14.3</v>
      </c>
      <c r="O114" s="110" t="s">
        <v>333</v>
      </c>
      <c r="P114" s="111"/>
      <c r="Q114" s="111"/>
      <c r="R114" s="112"/>
      <c r="S114" s="1136"/>
    </row>
    <row r="115" spans="1:21" ht="16.5" customHeight="1">
      <c r="A115" s="2"/>
      <c r="B115" s="2098"/>
      <c r="C115" s="1114" t="s">
        <v>126</v>
      </c>
      <c r="D115" s="1597" t="s">
        <v>3</v>
      </c>
      <c r="E115" s="104"/>
      <c r="F115" s="105"/>
      <c r="G115" s="105"/>
      <c r="H115" s="106" t="s">
        <v>322</v>
      </c>
      <c r="I115" s="1557" t="s">
        <v>3</v>
      </c>
      <c r="J115" s="108"/>
      <c r="K115" s="108">
        <v>95257</v>
      </c>
      <c r="L115" s="109"/>
      <c r="M115" s="109"/>
      <c r="N115" s="110">
        <v>14</v>
      </c>
      <c r="O115" s="110" t="s">
        <v>334</v>
      </c>
      <c r="P115" s="111"/>
      <c r="Q115" s="111"/>
      <c r="R115" s="112"/>
      <c r="S115" s="1136"/>
    </row>
    <row r="116" spans="1:21" ht="15">
      <c r="B116" s="2098"/>
      <c r="C116" s="1114" t="s">
        <v>127</v>
      </c>
      <c r="D116" s="90" t="s">
        <v>3</v>
      </c>
      <c r="E116" s="104"/>
      <c r="F116" s="105"/>
      <c r="G116" s="105"/>
      <c r="H116" s="106" t="s">
        <v>321</v>
      </c>
      <c r="I116" s="1557" t="s">
        <v>3</v>
      </c>
      <c r="J116" s="108"/>
      <c r="K116" s="108">
        <v>95556</v>
      </c>
      <c r="L116" s="109"/>
      <c r="M116" s="109"/>
      <c r="N116" s="87" t="s">
        <v>329</v>
      </c>
      <c r="O116" s="110" t="s">
        <v>335</v>
      </c>
      <c r="P116" s="111"/>
      <c r="Q116" s="111"/>
      <c r="R116" s="112"/>
      <c r="S116" s="1136"/>
    </row>
    <row r="117" spans="1:21" ht="15">
      <c r="B117" s="2098"/>
      <c r="C117" s="1114" t="s">
        <v>128</v>
      </c>
      <c r="D117" s="90" t="s">
        <v>323</v>
      </c>
      <c r="E117" s="104"/>
      <c r="F117" s="105"/>
      <c r="G117" s="105"/>
      <c r="H117" s="106" t="s">
        <v>320</v>
      </c>
      <c r="I117" s="1557" t="s">
        <v>337</v>
      </c>
      <c r="J117" s="108">
        <v>4020349</v>
      </c>
      <c r="K117" s="108">
        <v>95918</v>
      </c>
      <c r="L117" s="109">
        <v>17342</v>
      </c>
      <c r="M117" s="109">
        <v>494</v>
      </c>
      <c r="N117" s="87">
        <v>13.2</v>
      </c>
      <c r="O117" s="110" t="s">
        <v>336</v>
      </c>
      <c r="P117" s="111"/>
      <c r="Q117" s="111"/>
      <c r="R117" s="112"/>
      <c r="S117" s="1136"/>
    </row>
    <row r="118" spans="1:21" ht="15">
      <c r="B118" s="2098"/>
      <c r="C118" s="1114" t="s">
        <v>129</v>
      </c>
      <c r="D118" s="90" t="s">
        <v>3</v>
      </c>
      <c r="E118" s="104"/>
      <c r="F118" s="105"/>
      <c r="G118" s="105"/>
      <c r="H118" s="106" t="s">
        <v>350</v>
      </c>
      <c r="I118" s="107" t="s">
        <v>3</v>
      </c>
      <c r="J118" s="108" t="s">
        <v>3</v>
      </c>
      <c r="K118" s="108">
        <v>96151</v>
      </c>
      <c r="L118" s="109" t="s">
        <v>3</v>
      </c>
      <c r="M118" s="109" t="s">
        <v>3</v>
      </c>
      <c r="N118" s="87">
        <v>13.1</v>
      </c>
      <c r="O118" s="110" t="s">
        <v>336</v>
      </c>
      <c r="P118" s="111"/>
      <c r="Q118" s="111"/>
      <c r="R118" s="112"/>
      <c r="S118" s="1136"/>
    </row>
    <row r="119" spans="1:21" ht="15">
      <c r="B119" s="2098"/>
      <c r="C119" s="1114" t="s">
        <v>130</v>
      </c>
      <c r="D119" s="90" t="s">
        <v>3</v>
      </c>
      <c r="E119" s="104"/>
      <c r="F119" s="105"/>
      <c r="G119" s="105"/>
      <c r="H119" s="106">
        <v>38507</v>
      </c>
      <c r="I119" s="107" t="s">
        <v>3</v>
      </c>
      <c r="J119" s="108" t="s">
        <v>3</v>
      </c>
      <c r="K119" s="108">
        <v>96325</v>
      </c>
      <c r="L119" s="109" t="s">
        <v>3</v>
      </c>
      <c r="M119" s="109" t="s">
        <v>3</v>
      </c>
      <c r="N119" s="87">
        <v>13</v>
      </c>
      <c r="O119" s="110" t="s">
        <v>336</v>
      </c>
      <c r="P119" s="111"/>
      <c r="Q119" s="111"/>
      <c r="R119" s="112"/>
      <c r="S119" s="1136"/>
    </row>
    <row r="120" spans="1:21" ht="15">
      <c r="B120" s="2098"/>
      <c r="C120" s="1114" t="s">
        <v>131</v>
      </c>
      <c r="D120" s="90">
        <v>404310.4</v>
      </c>
      <c r="E120" s="104"/>
      <c r="F120" s="105"/>
      <c r="G120" s="105"/>
      <c r="H120" s="106" t="s">
        <v>351</v>
      </c>
      <c r="I120" s="1557">
        <v>1195.8</v>
      </c>
      <c r="J120" s="108">
        <v>4055884</v>
      </c>
      <c r="K120" s="108">
        <v>96471</v>
      </c>
      <c r="L120" s="109">
        <v>17452</v>
      </c>
      <c r="M120" s="109">
        <v>494</v>
      </c>
      <c r="N120" s="87">
        <v>13</v>
      </c>
      <c r="O120" s="110">
        <v>14.6</v>
      </c>
      <c r="P120" s="111"/>
      <c r="Q120" s="111"/>
      <c r="R120" s="112"/>
      <c r="S120" s="1136"/>
    </row>
    <row r="121" spans="1:21" ht="15">
      <c r="B121" s="2098"/>
      <c r="C121" s="1114" t="s">
        <v>132</v>
      </c>
      <c r="D121" s="1305" t="s">
        <v>3</v>
      </c>
      <c r="E121" s="104"/>
      <c r="F121" s="105"/>
      <c r="G121" s="105"/>
      <c r="H121" s="106">
        <v>38505</v>
      </c>
      <c r="I121" s="107" t="s">
        <v>3</v>
      </c>
      <c r="J121" s="108" t="s">
        <v>3</v>
      </c>
      <c r="K121" s="108">
        <v>96406</v>
      </c>
      <c r="L121" s="109" t="s">
        <v>3</v>
      </c>
      <c r="M121" s="109" t="s">
        <v>3</v>
      </c>
      <c r="N121" s="87">
        <v>13</v>
      </c>
      <c r="O121" s="110">
        <v>14.5</v>
      </c>
      <c r="P121" s="111"/>
      <c r="Q121" s="111"/>
      <c r="R121" s="112"/>
      <c r="S121" s="1136"/>
    </row>
    <row r="122" spans="1:21" ht="15">
      <c r="B122" s="2098"/>
      <c r="C122" s="1114" t="s">
        <v>133</v>
      </c>
      <c r="D122" s="1305" t="s">
        <v>3</v>
      </c>
      <c r="E122" s="104"/>
      <c r="F122" s="105"/>
      <c r="G122" s="105"/>
      <c r="H122" s="106">
        <v>38501</v>
      </c>
      <c r="I122" s="107" t="s">
        <v>3</v>
      </c>
      <c r="J122" s="108"/>
      <c r="K122" s="108">
        <v>96436</v>
      </c>
      <c r="L122" s="109" t="s">
        <v>3</v>
      </c>
      <c r="M122" s="109" t="s">
        <v>3</v>
      </c>
      <c r="N122" s="87">
        <v>13.2</v>
      </c>
      <c r="O122" s="110">
        <v>14.9</v>
      </c>
      <c r="P122" s="111"/>
      <c r="Q122" s="111"/>
      <c r="R122" s="112"/>
      <c r="S122" s="1136"/>
    </row>
    <row r="123" spans="1:21" ht="15.75" thickBot="1">
      <c r="A123" s="2"/>
      <c r="B123" s="2099"/>
      <c r="C123" s="1605" t="s">
        <v>134</v>
      </c>
      <c r="D123" s="1307">
        <v>453872.2</v>
      </c>
      <c r="E123" s="1308"/>
      <c r="F123" s="1309"/>
      <c r="G123" s="1309"/>
      <c r="H123" s="1310">
        <v>38496</v>
      </c>
      <c r="I123" s="1311"/>
      <c r="J123" s="1312">
        <v>4070259</v>
      </c>
      <c r="K123" s="1312">
        <v>96517</v>
      </c>
      <c r="L123" s="1313">
        <v>17413</v>
      </c>
      <c r="M123" s="1313">
        <v>526</v>
      </c>
      <c r="N123" s="1373">
        <v>13.4</v>
      </c>
      <c r="O123" s="1314">
        <v>15.1</v>
      </c>
      <c r="P123" s="1315"/>
      <c r="Q123" s="1315"/>
      <c r="R123" s="1316"/>
      <c r="S123" s="1317"/>
    </row>
    <row r="124" spans="1:21" s="76" customFormat="1" ht="16.5" customHeight="1">
      <c r="B124" s="2097">
        <v>2014</v>
      </c>
      <c r="C124" s="1586" t="s">
        <v>123</v>
      </c>
      <c r="D124" s="1587"/>
      <c r="E124" s="1588"/>
      <c r="F124" s="1589"/>
      <c r="G124" s="1589"/>
      <c r="H124" s="1590"/>
      <c r="I124" s="1714"/>
      <c r="J124" s="1591"/>
      <c r="K124" s="108">
        <v>96387</v>
      </c>
      <c r="L124" s="1592"/>
      <c r="M124" s="1592"/>
      <c r="N124" s="1593">
        <v>14</v>
      </c>
      <c r="O124" s="1593">
        <v>15.7</v>
      </c>
      <c r="P124" s="1594"/>
      <c r="Q124" s="1594"/>
      <c r="R124" s="1595"/>
      <c r="S124" s="1596"/>
      <c r="T124" s="77"/>
      <c r="U124" s="77"/>
    </row>
    <row r="125" spans="1:21" ht="15" customHeight="1">
      <c r="A125" s="2"/>
      <c r="B125" s="2098"/>
      <c r="C125" s="1606" t="s">
        <v>124</v>
      </c>
      <c r="D125" s="1597"/>
      <c r="E125" s="104"/>
      <c r="F125" s="105"/>
      <c r="G125" s="105"/>
      <c r="H125" s="106"/>
      <c r="I125" s="1557"/>
      <c r="J125" s="108"/>
      <c r="K125" s="108"/>
      <c r="L125" s="109"/>
      <c r="M125" s="109"/>
      <c r="N125" s="110"/>
      <c r="O125" s="110"/>
      <c r="P125" s="111"/>
      <c r="Q125" s="111"/>
      <c r="R125" s="112"/>
      <c r="S125" s="1136"/>
    </row>
    <row r="126" spans="1:21" ht="15" customHeight="1">
      <c r="A126" s="2"/>
      <c r="B126" s="2098"/>
      <c r="C126" s="1114" t="s">
        <v>125</v>
      </c>
      <c r="D126" s="1597"/>
      <c r="E126" s="104"/>
      <c r="F126" s="105"/>
      <c r="G126" s="105"/>
      <c r="H126" s="106"/>
      <c r="I126" s="1557"/>
      <c r="J126" s="108"/>
      <c r="K126" s="108"/>
      <c r="L126" s="109"/>
      <c r="M126" s="109"/>
      <c r="N126" s="110"/>
      <c r="O126" s="110"/>
      <c r="P126" s="111"/>
      <c r="Q126" s="111"/>
      <c r="R126" s="112"/>
      <c r="S126" s="1136"/>
    </row>
    <row r="127" spans="1:21" ht="16.5" customHeight="1">
      <c r="A127" s="2"/>
      <c r="B127" s="2098"/>
      <c r="C127" s="1114" t="s">
        <v>126</v>
      </c>
      <c r="D127" s="1597"/>
      <c r="E127" s="104"/>
      <c r="F127" s="105"/>
      <c r="G127" s="105"/>
      <c r="H127" s="106"/>
      <c r="I127" s="1557"/>
      <c r="J127" s="108"/>
      <c r="K127" s="108"/>
      <c r="L127" s="109"/>
      <c r="M127" s="109"/>
      <c r="N127" s="110"/>
      <c r="O127" s="110"/>
      <c r="P127" s="111"/>
      <c r="Q127" s="111"/>
      <c r="R127" s="112"/>
      <c r="S127" s="1136"/>
    </row>
    <row r="128" spans="1:21" ht="15">
      <c r="B128" s="2098"/>
      <c r="C128" s="1114" t="s">
        <v>127</v>
      </c>
      <c r="D128" s="90"/>
      <c r="E128" s="104"/>
      <c r="F128" s="105"/>
      <c r="G128" s="105"/>
      <c r="H128" s="106"/>
      <c r="I128" s="1557"/>
      <c r="J128" s="108"/>
      <c r="K128" s="108"/>
      <c r="L128" s="109"/>
      <c r="M128" s="109"/>
      <c r="N128" s="87"/>
      <c r="O128" s="110"/>
      <c r="P128" s="111"/>
      <c r="Q128" s="111"/>
      <c r="R128" s="112"/>
      <c r="S128" s="1136"/>
    </row>
    <row r="129" spans="1:19" ht="15">
      <c r="B129" s="2098"/>
      <c r="C129" s="1114" t="s">
        <v>128</v>
      </c>
      <c r="D129" s="90"/>
      <c r="E129" s="104"/>
      <c r="F129" s="105"/>
      <c r="G129" s="105"/>
      <c r="H129" s="106"/>
      <c r="I129" s="1557"/>
      <c r="J129" s="108"/>
      <c r="K129" s="108"/>
      <c r="L129" s="109"/>
      <c r="M129" s="109"/>
      <c r="N129" s="87"/>
      <c r="O129" s="110"/>
      <c r="P129" s="111"/>
      <c r="Q129" s="111"/>
      <c r="R129" s="112"/>
      <c r="S129" s="1136"/>
    </row>
    <row r="130" spans="1:19" ht="15">
      <c r="B130" s="2098"/>
      <c r="C130" s="1114" t="s">
        <v>129</v>
      </c>
      <c r="D130" s="90"/>
      <c r="E130" s="104"/>
      <c r="F130" s="105"/>
      <c r="G130" s="105"/>
      <c r="H130" s="106"/>
      <c r="I130" s="107"/>
      <c r="J130" s="108"/>
      <c r="K130" s="108"/>
      <c r="L130" s="109"/>
      <c r="M130" s="109"/>
      <c r="N130" s="87"/>
      <c r="O130" s="110"/>
      <c r="P130" s="111"/>
      <c r="Q130" s="111"/>
      <c r="R130" s="112"/>
      <c r="S130" s="1136"/>
    </row>
    <row r="131" spans="1:19" ht="15">
      <c r="B131" s="2098"/>
      <c r="C131" s="1114" t="s">
        <v>130</v>
      </c>
      <c r="D131" s="90"/>
      <c r="E131" s="104"/>
      <c r="F131" s="105"/>
      <c r="G131" s="105"/>
      <c r="H131" s="106"/>
      <c r="I131" s="107"/>
      <c r="J131" s="108"/>
      <c r="K131" s="108"/>
      <c r="L131" s="109"/>
      <c r="M131" s="109"/>
      <c r="N131" s="87"/>
      <c r="O131" s="110"/>
      <c r="P131" s="111"/>
      <c r="Q131" s="111"/>
      <c r="R131" s="112"/>
      <c r="S131" s="1136"/>
    </row>
    <row r="132" spans="1:19" ht="15">
      <c r="B132" s="2098"/>
      <c r="C132" s="1114" t="s">
        <v>131</v>
      </c>
      <c r="D132" s="90"/>
      <c r="E132" s="104"/>
      <c r="F132" s="105"/>
      <c r="G132" s="105"/>
      <c r="H132" s="106"/>
      <c r="I132" s="1557"/>
      <c r="J132" s="108"/>
      <c r="K132" s="108"/>
      <c r="L132" s="109"/>
      <c r="M132" s="109"/>
      <c r="N132" s="87"/>
      <c r="O132" s="110"/>
      <c r="P132" s="111"/>
      <c r="Q132" s="111"/>
      <c r="R132" s="112"/>
      <c r="S132" s="1136"/>
    </row>
    <row r="133" spans="1:19" ht="15">
      <c r="B133" s="2098"/>
      <c r="C133" s="1114" t="s">
        <v>132</v>
      </c>
      <c r="D133" s="1305"/>
      <c r="E133" s="104"/>
      <c r="F133" s="105"/>
      <c r="G133" s="105"/>
      <c r="H133" s="106"/>
      <c r="I133" s="107"/>
      <c r="J133" s="108"/>
      <c r="K133" s="108"/>
      <c r="L133" s="109"/>
      <c r="M133" s="109"/>
      <c r="N133" s="87"/>
      <c r="O133" s="110"/>
      <c r="P133" s="111"/>
      <c r="Q133" s="111"/>
      <c r="R133" s="112"/>
      <c r="S133" s="1136"/>
    </row>
    <row r="134" spans="1:19" ht="15">
      <c r="B134" s="2098"/>
      <c r="C134" s="1114" t="s">
        <v>133</v>
      </c>
      <c r="D134" s="1305"/>
      <c r="E134" s="104"/>
      <c r="F134" s="105"/>
      <c r="G134" s="105"/>
      <c r="H134" s="106"/>
      <c r="I134" s="107"/>
      <c r="J134" s="108"/>
      <c r="K134" s="108"/>
      <c r="L134" s="109"/>
      <c r="M134" s="109"/>
      <c r="N134" s="87"/>
      <c r="O134" s="110"/>
      <c r="P134" s="111"/>
      <c r="Q134" s="111"/>
      <c r="R134" s="112"/>
      <c r="S134" s="1136"/>
    </row>
    <row r="135" spans="1:19" ht="15.75" thickBot="1">
      <c r="A135" s="2"/>
      <c r="B135" s="2099"/>
      <c r="C135" s="1605" t="s">
        <v>134</v>
      </c>
      <c r="D135" s="1307"/>
      <c r="E135" s="1308"/>
      <c r="F135" s="1309"/>
      <c r="G135" s="1309"/>
      <c r="H135" s="1310"/>
      <c r="I135" s="1311"/>
      <c r="J135" s="1312"/>
      <c r="K135" s="1312"/>
      <c r="L135" s="1313"/>
      <c r="M135" s="1313"/>
      <c r="N135" s="1373"/>
      <c r="O135" s="1314"/>
      <c r="P135" s="1315"/>
      <c r="Q135" s="1315"/>
      <c r="R135" s="1316"/>
      <c r="S135" s="1317"/>
    </row>
    <row r="136" spans="1:19" ht="16.5">
      <c r="A136" s="2"/>
      <c r="B136" s="1115" t="s">
        <v>81</v>
      </c>
      <c r="C136" s="1067"/>
      <c r="D136" s="67"/>
      <c r="E136" s="2"/>
      <c r="F136" s="2"/>
      <c r="G136" s="2"/>
      <c r="H136" s="2"/>
      <c r="I136" s="2"/>
      <c r="J136" s="2"/>
      <c r="K136" s="66"/>
      <c r="L136" s="2"/>
      <c r="M136" s="2"/>
    </row>
    <row r="137" spans="1:19" ht="31.5" customHeight="1">
      <c r="A137" s="2"/>
      <c r="B137" s="2076" t="s">
        <v>288</v>
      </c>
      <c r="C137" s="2077"/>
      <c r="D137" s="2077"/>
      <c r="E137" s="2077"/>
      <c r="F137" s="2077"/>
      <c r="G137" s="2077"/>
      <c r="H137" s="2077"/>
      <c r="I137" s="2077"/>
      <c r="J137" s="2"/>
      <c r="K137" s="66"/>
      <c r="L137" s="2"/>
      <c r="M137" s="2"/>
    </row>
    <row r="138" spans="1:19" ht="20.25" customHeight="1">
      <c r="A138" s="2"/>
      <c r="B138" s="1116" t="s">
        <v>175</v>
      </c>
      <c r="C138" s="39"/>
      <c r="D138" s="61"/>
      <c r="E138" s="39"/>
      <c r="F138" s="39"/>
      <c r="G138" s="39"/>
      <c r="H138" s="39"/>
      <c r="I138" s="39"/>
      <c r="J138" s="2"/>
      <c r="K138" s="66"/>
      <c r="L138" s="2"/>
      <c r="M138" s="2"/>
    </row>
    <row r="139" spans="1:19" ht="14.25" customHeight="1">
      <c r="A139" s="2"/>
      <c r="B139" s="1117" t="s">
        <v>243</v>
      </c>
      <c r="C139" s="39"/>
      <c r="D139" s="61"/>
      <c r="E139" s="39"/>
      <c r="F139" s="39"/>
      <c r="G139" s="39"/>
      <c r="H139" s="39"/>
      <c r="I139" s="39"/>
      <c r="J139" s="2"/>
      <c r="K139" s="66"/>
      <c r="L139" s="2"/>
      <c r="M139" s="2"/>
    </row>
    <row r="140" spans="1:19" ht="18">
      <c r="A140" s="2"/>
      <c r="B140" s="1117" t="s">
        <v>249</v>
      </c>
      <c r="C140" s="39"/>
      <c r="D140" s="61"/>
      <c r="E140" s="8"/>
      <c r="F140" s="8"/>
      <c r="G140" s="8"/>
      <c r="H140" s="8"/>
      <c r="I140" s="8"/>
      <c r="J140" s="2"/>
      <c r="K140" s="66"/>
      <c r="L140" s="2"/>
      <c r="M140" s="2"/>
    </row>
    <row r="141" spans="1:19" ht="18">
      <c r="A141" s="2"/>
      <c r="B141" s="1558" t="s">
        <v>250</v>
      </c>
      <c r="C141" s="39"/>
      <c r="D141" s="61"/>
      <c r="E141" s="8"/>
      <c r="F141" s="8"/>
      <c r="G141" s="8"/>
      <c r="H141" s="8"/>
      <c r="I141" s="8"/>
      <c r="J141" s="2"/>
      <c r="K141" s="66"/>
      <c r="L141" s="2"/>
      <c r="M141" s="2"/>
    </row>
    <row r="142" spans="1:19" ht="87" customHeight="1">
      <c r="A142" s="2"/>
      <c r="B142" s="2078" t="s">
        <v>293</v>
      </c>
      <c r="C142" s="2078"/>
      <c r="D142" s="2078"/>
      <c r="E142" s="2078"/>
      <c r="F142" s="2078"/>
      <c r="G142" s="2078"/>
      <c r="H142" s="2078"/>
      <c r="I142" s="2078"/>
      <c r="J142" s="2"/>
      <c r="K142" s="66"/>
      <c r="L142" s="2"/>
      <c r="M142" s="2"/>
    </row>
    <row r="143" spans="1:19">
      <c r="A143" s="2"/>
      <c r="B143" s="2"/>
      <c r="C143" s="2"/>
      <c r="D143" s="60"/>
      <c r="E143" s="2"/>
      <c r="F143" s="2"/>
      <c r="G143" s="2"/>
      <c r="H143" s="2"/>
      <c r="I143" s="2"/>
      <c r="J143" s="2"/>
      <c r="K143" s="66"/>
      <c r="L143" s="2"/>
      <c r="M143" s="2"/>
    </row>
    <row r="144" spans="1:19">
      <c r="A144" s="2"/>
      <c r="B144" s="2"/>
      <c r="C144" s="2"/>
      <c r="D144" s="60"/>
      <c r="E144" s="2"/>
      <c r="F144" s="2"/>
      <c r="G144" s="2"/>
      <c r="H144" s="2"/>
      <c r="I144" s="2"/>
      <c r="J144" s="2"/>
      <c r="K144" s="66"/>
      <c r="L144" s="2"/>
      <c r="M144" s="2"/>
    </row>
    <row r="145" spans="1:13">
      <c r="A145" s="2"/>
      <c r="B145" s="2"/>
      <c r="C145" s="2"/>
      <c r="D145" s="60"/>
      <c r="E145" s="2"/>
      <c r="F145" s="2"/>
      <c r="G145" s="2"/>
      <c r="H145" s="2"/>
      <c r="I145" s="2"/>
      <c r="J145" s="2"/>
      <c r="K145" s="66"/>
      <c r="L145" s="2"/>
      <c r="M145" s="2"/>
    </row>
    <row r="146" spans="1:13">
      <c r="A146" s="2"/>
      <c r="B146" s="2"/>
      <c r="C146" s="2"/>
      <c r="D146" s="60"/>
      <c r="E146" s="2"/>
      <c r="F146" s="2"/>
      <c r="G146" s="2"/>
      <c r="H146" s="2"/>
      <c r="I146" s="2"/>
      <c r="J146" s="2"/>
      <c r="K146" s="66"/>
      <c r="L146" s="2"/>
      <c r="M146" s="2"/>
    </row>
    <row r="147" spans="1:13">
      <c r="A147" s="2"/>
      <c r="B147" s="2"/>
      <c r="C147" s="2"/>
      <c r="D147" s="60"/>
      <c r="E147" s="2"/>
      <c r="F147" s="2"/>
      <c r="G147" s="2"/>
      <c r="H147" s="2"/>
      <c r="I147" s="2"/>
      <c r="J147" s="2"/>
      <c r="K147" s="66"/>
      <c r="L147" s="2"/>
      <c r="M147" s="2"/>
    </row>
    <row r="148" spans="1:13">
      <c r="A148" s="2"/>
      <c r="B148" s="2"/>
      <c r="C148" s="2"/>
      <c r="D148" s="60"/>
      <c r="E148" s="2"/>
      <c r="F148" s="2"/>
      <c r="G148" s="2"/>
      <c r="H148" s="2"/>
      <c r="I148" s="2"/>
      <c r="J148" s="2"/>
      <c r="K148" s="66"/>
      <c r="L148" s="2"/>
      <c r="M148" s="2"/>
    </row>
    <row r="149" spans="1:13">
      <c r="A149" s="2"/>
      <c r="B149" s="2"/>
      <c r="C149" s="2"/>
      <c r="D149" s="60"/>
      <c r="E149" s="2"/>
      <c r="F149" s="2"/>
      <c r="G149" s="2"/>
      <c r="H149" s="2"/>
      <c r="I149" s="2"/>
      <c r="J149" s="2"/>
      <c r="K149" s="66"/>
      <c r="L149" s="2"/>
      <c r="M149" s="2"/>
    </row>
    <row r="150" spans="1:13">
      <c r="A150" s="2"/>
      <c r="B150" s="2"/>
      <c r="C150" s="2"/>
      <c r="D150" s="60"/>
      <c r="E150" s="2"/>
      <c r="F150" s="2"/>
      <c r="G150" s="2"/>
      <c r="H150" s="2"/>
      <c r="I150" s="2"/>
      <c r="J150" s="2"/>
      <c r="K150" s="66"/>
      <c r="L150" s="2"/>
      <c r="M150" s="2"/>
    </row>
    <row r="151" spans="1:13">
      <c r="A151" s="2"/>
      <c r="B151" s="2"/>
      <c r="C151" s="2"/>
      <c r="D151" s="60"/>
      <c r="E151" s="2"/>
      <c r="F151" s="2"/>
      <c r="G151" s="2"/>
      <c r="H151" s="2"/>
      <c r="I151" s="2"/>
      <c r="J151" s="2"/>
      <c r="K151" s="66"/>
      <c r="L151" s="2"/>
      <c r="M151" s="2"/>
    </row>
    <row r="152" spans="1:13">
      <c r="A152" s="2"/>
      <c r="B152" s="2"/>
      <c r="C152" s="2"/>
      <c r="D152" s="60"/>
      <c r="E152" s="2"/>
      <c r="F152" s="2"/>
      <c r="G152" s="2"/>
      <c r="H152" s="2"/>
      <c r="I152" s="2"/>
      <c r="J152" s="2"/>
      <c r="K152" s="66"/>
      <c r="L152" s="2"/>
      <c r="M152" s="2"/>
    </row>
    <row r="153" spans="1:13">
      <c r="A153" s="2"/>
      <c r="B153" s="2"/>
      <c r="C153" s="2"/>
      <c r="D153" s="60"/>
      <c r="E153" s="2"/>
      <c r="F153" s="2"/>
      <c r="G153" s="2"/>
      <c r="H153" s="2"/>
      <c r="I153" s="2"/>
      <c r="J153" s="2"/>
      <c r="K153" s="66"/>
      <c r="L153" s="2"/>
      <c r="M153" s="2"/>
    </row>
    <row r="154" spans="1:13">
      <c r="A154" s="2"/>
      <c r="B154" s="2"/>
      <c r="C154" s="2"/>
      <c r="D154" s="60"/>
      <c r="E154" s="2"/>
      <c r="F154" s="2"/>
      <c r="G154" s="2"/>
      <c r="H154" s="2"/>
      <c r="I154" s="2"/>
      <c r="J154" s="2"/>
      <c r="K154" s="66"/>
      <c r="L154" s="2"/>
      <c r="M154" s="2"/>
    </row>
    <row r="155" spans="1:13">
      <c r="A155" s="2"/>
      <c r="B155" s="2"/>
      <c r="C155" s="2"/>
      <c r="D155" s="60"/>
      <c r="E155" s="2"/>
      <c r="F155" s="2"/>
      <c r="G155" s="2"/>
      <c r="H155" s="2"/>
      <c r="I155" s="2"/>
      <c r="J155" s="2"/>
      <c r="K155" s="66"/>
      <c r="L155" s="2"/>
      <c r="M155" s="2"/>
    </row>
    <row r="156" spans="1:13">
      <c r="A156" s="2"/>
      <c r="B156" s="2"/>
      <c r="C156" s="2"/>
      <c r="D156" s="60"/>
      <c r="E156" s="2"/>
      <c r="F156" s="2"/>
      <c r="G156" s="2"/>
      <c r="H156" s="2"/>
      <c r="I156" s="2"/>
      <c r="J156" s="2"/>
      <c r="K156" s="66"/>
      <c r="L156" s="2"/>
      <c r="M156" s="2"/>
    </row>
    <row r="157" spans="1:13">
      <c r="A157" s="2"/>
      <c r="B157" s="2"/>
      <c r="C157" s="2"/>
      <c r="D157" s="60"/>
      <c r="E157" s="2"/>
      <c r="F157" s="2"/>
      <c r="G157" s="2"/>
      <c r="H157" s="2"/>
      <c r="I157" s="2"/>
      <c r="J157" s="2"/>
      <c r="K157" s="66"/>
      <c r="L157" s="2"/>
      <c r="M157" s="2"/>
    </row>
    <row r="158" spans="1:13">
      <c r="A158" s="2"/>
      <c r="B158" s="2"/>
      <c r="C158" s="2"/>
      <c r="D158" s="60"/>
      <c r="E158" s="2"/>
      <c r="F158" s="2"/>
      <c r="G158" s="2"/>
      <c r="H158" s="2"/>
      <c r="I158" s="2"/>
      <c r="J158" s="2"/>
      <c r="K158" s="66"/>
      <c r="L158" s="2"/>
      <c r="M158" s="2"/>
    </row>
    <row r="159" spans="1:13">
      <c r="A159" s="2"/>
      <c r="B159" s="2"/>
      <c r="C159" s="2"/>
      <c r="D159" s="60"/>
      <c r="E159" s="2"/>
      <c r="F159" s="2"/>
      <c r="G159" s="2"/>
      <c r="H159" s="2"/>
      <c r="I159" s="2"/>
      <c r="J159" s="2"/>
      <c r="K159" s="66"/>
      <c r="L159" s="2"/>
      <c r="M159" s="2"/>
    </row>
    <row r="160" spans="1:13">
      <c r="A160" s="2"/>
      <c r="B160" s="2"/>
      <c r="C160" s="2"/>
      <c r="D160" s="60"/>
      <c r="E160" s="2"/>
      <c r="F160" s="2"/>
      <c r="G160" s="2"/>
      <c r="H160" s="2"/>
      <c r="I160" s="2"/>
      <c r="J160" s="2"/>
      <c r="K160" s="66"/>
      <c r="L160" s="2"/>
      <c r="M160" s="2"/>
    </row>
    <row r="161" spans="1:13">
      <c r="A161" s="2"/>
      <c r="B161" s="2"/>
      <c r="C161" s="2"/>
      <c r="D161" s="60"/>
      <c r="E161" s="2"/>
      <c r="F161" s="2"/>
      <c r="G161" s="2"/>
      <c r="H161" s="2"/>
      <c r="I161" s="2"/>
      <c r="J161" s="2"/>
      <c r="K161" s="66"/>
      <c r="L161" s="2"/>
      <c r="M161" s="2"/>
    </row>
    <row r="162" spans="1:13">
      <c r="A162" s="2"/>
      <c r="B162" s="2"/>
      <c r="C162" s="2"/>
      <c r="D162" s="60"/>
      <c r="E162" s="2"/>
      <c r="F162" s="2"/>
      <c r="G162" s="2"/>
      <c r="H162" s="2"/>
      <c r="I162" s="2"/>
      <c r="J162" s="2"/>
      <c r="K162" s="66"/>
      <c r="L162" s="2"/>
      <c r="M162" s="2"/>
    </row>
    <row r="163" spans="1:13">
      <c r="A163" s="2"/>
      <c r="B163" s="2"/>
      <c r="C163" s="2"/>
      <c r="D163" s="60"/>
      <c r="E163" s="2"/>
      <c r="F163" s="2"/>
      <c r="G163" s="2"/>
      <c r="H163" s="2"/>
      <c r="I163" s="2"/>
      <c r="J163" s="2"/>
      <c r="K163" s="66"/>
      <c r="L163" s="2"/>
      <c r="M163" s="2"/>
    </row>
    <row r="164" spans="1:13">
      <c r="A164" s="2"/>
      <c r="B164" s="2"/>
      <c r="C164" s="2"/>
      <c r="D164" s="60"/>
      <c r="E164" s="2"/>
      <c r="F164" s="2"/>
      <c r="G164" s="2"/>
      <c r="H164" s="2"/>
      <c r="I164" s="2"/>
      <c r="J164" s="2"/>
      <c r="K164" s="66"/>
      <c r="L164" s="2"/>
      <c r="M164" s="2"/>
    </row>
    <row r="165" spans="1:13">
      <c r="A165" s="2"/>
      <c r="B165" s="2"/>
      <c r="C165" s="2"/>
      <c r="D165" s="60"/>
      <c r="E165" s="2"/>
      <c r="F165" s="2"/>
      <c r="G165" s="2"/>
      <c r="H165" s="2"/>
      <c r="I165" s="2"/>
      <c r="J165" s="2"/>
      <c r="K165" s="66"/>
      <c r="L165" s="2"/>
      <c r="M165" s="2"/>
    </row>
    <row r="166" spans="1:13">
      <c r="A166" s="2"/>
      <c r="B166" s="2"/>
      <c r="C166" s="2"/>
      <c r="D166" s="60"/>
      <c r="E166" s="2"/>
      <c r="F166" s="2"/>
      <c r="G166" s="2"/>
      <c r="H166" s="2"/>
      <c r="I166" s="2"/>
      <c r="J166" s="2"/>
      <c r="K166" s="66"/>
      <c r="L166" s="2"/>
      <c r="M166" s="2"/>
    </row>
    <row r="167" spans="1:13">
      <c r="A167" s="2"/>
      <c r="B167" s="2"/>
      <c r="C167" s="2"/>
      <c r="D167" s="60"/>
      <c r="E167" s="2"/>
      <c r="F167" s="2"/>
      <c r="G167" s="2"/>
      <c r="H167" s="2"/>
      <c r="I167" s="2"/>
      <c r="J167" s="2"/>
      <c r="K167" s="66"/>
      <c r="L167" s="2"/>
      <c r="M167" s="2"/>
    </row>
    <row r="168" spans="1:13">
      <c r="A168" s="2"/>
      <c r="B168" s="2"/>
      <c r="C168" s="2"/>
      <c r="D168" s="60"/>
      <c r="E168" s="2"/>
      <c r="F168" s="2"/>
      <c r="G168" s="2"/>
      <c r="H168" s="2"/>
      <c r="I168" s="2"/>
      <c r="J168" s="2"/>
      <c r="K168" s="66"/>
      <c r="L168" s="2"/>
      <c r="M168" s="2"/>
    </row>
    <row r="169" spans="1:13">
      <c r="A169" s="2"/>
      <c r="B169" s="2"/>
      <c r="C169" s="2"/>
      <c r="D169" s="60"/>
      <c r="E169" s="2"/>
      <c r="F169" s="2"/>
      <c r="G169" s="2"/>
      <c r="H169" s="2"/>
      <c r="I169" s="2"/>
      <c r="J169" s="2"/>
      <c r="K169" s="66"/>
      <c r="L169" s="2"/>
      <c r="M169" s="2"/>
    </row>
    <row r="170" spans="1:13">
      <c r="A170" s="2"/>
      <c r="B170" s="2"/>
      <c r="C170" s="2"/>
      <c r="D170" s="60"/>
      <c r="E170" s="2"/>
      <c r="F170" s="2"/>
      <c r="G170" s="2"/>
      <c r="H170" s="2"/>
      <c r="I170" s="2"/>
      <c r="J170" s="2"/>
      <c r="K170" s="66"/>
      <c r="L170" s="2"/>
      <c r="M170" s="2"/>
    </row>
    <row r="171" spans="1:13">
      <c r="A171" s="2"/>
      <c r="B171" s="2"/>
      <c r="C171" s="2"/>
      <c r="D171" s="60"/>
      <c r="E171" s="2"/>
      <c r="F171" s="2"/>
      <c r="G171" s="2"/>
      <c r="H171" s="2"/>
      <c r="I171" s="2"/>
      <c r="J171" s="2"/>
      <c r="K171" s="66"/>
      <c r="L171" s="2"/>
      <c r="M171" s="2"/>
    </row>
    <row r="172" spans="1:13">
      <c r="A172" s="2"/>
      <c r="B172" s="2"/>
      <c r="C172" s="2"/>
      <c r="D172" s="60"/>
      <c r="E172" s="2"/>
      <c r="F172" s="2"/>
      <c r="G172" s="2"/>
      <c r="H172" s="2"/>
      <c r="I172" s="2"/>
      <c r="J172" s="2"/>
      <c r="K172" s="66"/>
      <c r="L172" s="2"/>
      <c r="M172" s="2"/>
    </row>
    <row r="173" spans="1:13">
      <c r="A173" s="2"/>
      <c r="B173" s="2"/>
      <c r="C173" s="2"/>
      <c r="D173" s="60"/>
      <c r="E173" s="2"/>
      <c r="F173" s="2"/>
      <c r="G173" s="2"/>
      <c r="H173" s="2"/>
      <c r="I173" s="2"/>
      <c r="J173" s="2"/>
      <c r="K173" s="66"/>
      <c r="L173" s="2"/>
      <c r="M173" s="2"/>
    </row>
    <row r="174" spans="1:13">
      <c r="A174" s="2"/>
      <c r="B174" s="2"/>
      <c r="C174" s="2"/>
      <c r="D174" s="60"/>
      <c r="E174" s="2"/>
      <c r="F174" s="2"/>
      <c r="G174" s="2"/>
      <c r="H174" s="2"/>
      <c r="I174" s="2"/>
      <c r="J174" s="2"/>
      <c r="K174" s="66"/>
      <c r="L174" s="2"/>
      <c r="M174" s="2"/>
    </row>
    <row r="175" spans="1:13">
      <c r="A175" s="2"/>
      <c r="B175" s="2"/>
      <c r="C175" s="2"/>
      <c r="D175" s="60"/>
      <c r="E175" s="2"/>
      <c r="F175" s="2"/>
      <c r="G175" s="2"/>
      <c r="H175" s="2"/>
      <c r="I175" s="2"/>
      <c r="J175" s="2"/>
      <c r="K175" s="66"/>
      <c r="L175" s="2"/>
      <c r="M175" s="2"/>
    </row>
    <row r="176" spans="1:13">
      <c r="A176" s="2"/>
      <c r="B176" s="2"/>
      <c r="C176" s="2"/>
      <c r="D176" s="60"/>
      <c r="E176" s="2"/>
      <c r="F176" s="2"/>
      <c r="G176" s="2"/>
      <c r="H176" s="2"/>
      <c r="I176" s="2"/>
      <c r="J176" s="2"/>
      <c r="K176" s="66"/>
      <c r="L176" s="2"/>
      <c r="M176" s="2"/>
    </row>
    <row r="177" spans="1:13">
      <c r="A177" s="2"/>
      <c r="B177" s="2"/>
      <c r="C177" s="2"/>
      <c r="D177" s="60"/>
      <c r="E177" s="2"/>
      <c r="F177" s="2"/>
      <c r="G177" s="2"/>
      <c r="H177" s="2"/>
      <c r="I177" s="2"/>
      <c r="J177" s="2"/>
      <c r="K177" s="66"/>
      <c r="L177" s="2"/>
      <c r="M177" s="2"/>
    </row>
    <row r="178" spans="1:13">
      <c r="A178" s="2"/>
      <c r="B178" s="2"/>
      <c r="C178" s="2"/>
      <c r="D178" s="60"/>
      <c r="E178" s="2"/>
      <c r="F178" s="2"/>
      <c r="G178" s="2"/>
      <c r="H178" s="2"/>
      <c r="I178" s="2"/>
      <c r="J178" s="2"/>
      <c r="K178" s="66"/>
      <c r="L178" s="2"/>
      <c r="M178" s="2"/>
    </row>
    <row r="179" spans="1:13">
      <c r="A179" s="2"/>
      <c r="B179" s="2"/>
      <c r="C179" s="2"/>
      <c r="D179" s="60"/>
      <c r="E179" s="2"/>
      <c r="F179" s="2"/>
      <c r="G179" s="2"/>
      <c r="H179" s="2"/>
      <c r="I179" s="2"/>
      <c r="J179" s="2"/>
      <c r="K179" s="66"/>
      <c r="L179" s="2"/>
      <c r="M179" s="2"/>
    </row>
    <row r="180" spans="1:13">
      <c r="A180" s="2"/>
      <c r="B180" s="2"/>
      <c r="C180" s="2"/>
      <c r="D180" s="60"/>
      <c r="E180" s="2"/>
      <c r="F180" s="2"/>
      <c r="G180" s="2"/>
      <c r="H180" s="2"/>
      <c r="I180" s="2"/>
      <c r="J180" s="2"/>
      <c r="K180" s="66"/>
      <c r="L180" s="2"/>
      <c r="M180" s="2"/>
    </row>
    <row r="181" spans="1:13">
      <c r="A181" s="2"/>
      <c r="B181" s="2"/>
      <c r="C181" s="2"/>
      <c r="D181" s="60"/>
      <c r="E181" s="2"/>
      <c r="F181" s="2"/>
      <c r="G181" s="2"/>
      <c r="H181" s="2"/>
      <c r="I181" s="2"/>
      <c r="J181" s="2"/>
      <c r="K181" s="66"/>
      <c r="L181" s="2"/>
      <c r="M181" s="2"/>
    </row>
    <row r="182" spans="1:13">
      <c r="A182" s="2"/>
      <c r="B182" s="2"/>
      <c r="C182" s="2"/>
      <c r="D182" s="60"/>
      <c r="E182" s="2"/>
      <c r="F182" s="2"/>
      <c r="G182" s="2"/>
      <c r="H182" s="2"/>
      <c r="I182" s="2"/>
      <c r="J182" s="2"/>
      <c r="K182" s="66"/>
      <c r="L182" s="2"/>
      <c r="M182" s="2"/>
    </row>
    <row r="183" spans="1:13">
      <c r="A183" s="2"/>
      <c r="B183" s="2"/>
      <c r="C183" s="2"/>
      <c r="D183" s="60"/>
      <c r="E183" s="2"/>
      <c r="F183" s="2"/>
      <c r="G183" s="2"/>
      <c r="H183" s="2"/>
      <c r="I183" s="2"/>
      <c r="J183" s="2"/>
      <c r="K183" s="66"/>
      <c r="L183" s="2"/>
      <c r="M183" s="2"/>
    </row>
    <row r="184" spans="1:13">
      <c r="A184" s="2"/>
      <c r="B184" s="2"/>
      <c r="C184" s="2"/>
      <c r="D184" s="60"/>
      <c r="E184" s="2"/>
      <c r="F184" s="2"/>
      <c r="G184" s="2"/>
      <c r="H184" s="2"/>
      <c r="I184" s="2"/>
      <c r="J184" s="2"/>
      <c r="K184" s="66"/>
      <c r="L184" s="2"/>
      <c r="M184" s="2"/>
    </row>
    <row r="185" spans="1:13">
      <c r="A185" s="2"/>
      <c r="B185" s="2"/>
      <c r="C185" s="2"/>
      <c r="D185" s="60"/>
      <c r="E185" s="2"/>
      <c r="F185" s="2"/>
      <c r="G185" s="2"/>
      <c r="H185" s="2"/>
      <c r="I185" s="2"/>
      <c r="J185" s="2"/>
      <c r="K185" s="66"/>
      <c r="L185" s="2"/>
      <c r="M185" s="2"/>
    </row>
    <row r="186" spans="1:13">
      <c r="A186" s="2"/>
      <c r="B186" s="2"/>
      <c r="C186" s="2"/>
      <c r="D186" s="60"/>
      <c r="E186" s="2"/>
      <c r="F186" s="2"/>
      <c r="G186" s="2"/>
      <c r="H186" s="2"/>
      <c r="I186" s="2"/>
      <c r="J186" s="2"/>
      <c r="K186" s="66"/>
      <c r="L186" s="2"/>
      <c r="M186" s="2"/>
    </row>
    <row r="187" spans="1:13">
      <c r="A187" s="2"/>
      <c r="B187" s="2"/>
      <c r="C187" s="2"/>
      <c r="D187" s="60"/>
      <c r="E187" s="2"/>
      <c r="F187" s="2"/>
      <c r="G187" s="2"/>
      <c r="H187" s="2"/>
      <c r="I187" s="2"/>
      <c r="J187" s="2"/>
      <c r="K187" s="66"/>
      <c r="L187" s="2"/>
      <c r="M187" s="2"/>
    </row>
    <row r="188" spans="1:13">
      <c r="A188" s="2"/>
      <c r="B188" s="2"/>
      <c r="C188" s="2"/>
      <c r="D188" s="60"/>
      <c r="E188" s="2"/>
      <c r="F188" s="2"/>
      <c r="G188" s="2"/>
      <c r="H188" s="2"/>
      <c r="I188" s="2"/>
      <c r="J188" s="2"/>
      <c r="K188" s="66"/>
      <c r="L188" s="2"/>
      <c r="M188" s="2"/>
    </row>
    <row r="189" spans="1:13">
      <c r="A189" s="2"/>
      <c r="B189" s="2"/>
      <c r="C189" s="2"/>
      <c r="D189" s="60"/>
      <c r="E189" s="2"/>
      <c r="F189" s="2"/>
      <c r="G189" s="2"/>
      <c r="H189" s="2"/>
      <c r="I189" s="2"/>
      <c r="J189" s="2"/>
      <c r="K189" s="66"/>
      <c r="L189" s="2"/>
      <c r="M189" s="2"/>
    </row>
    <row r="190" spans="1:13">
      <c r="A190" s="2"/>
      <c r="B190" s="2"/>
      <c r="C190" s="2"/>
      <c r="D190" s="60"/>
      <c r="E190" s="2"/>
      <c r="F190" s="2"/>
      <c r="G190" s="2"/>
      <c r="H190" s="2"/>
      <c r="I190" s="2"/>
      <c r="J190" s="2"/>
      <c r="K190" s="66"/>
      <c r="L190" s="2"/>
      <c r="M190" s="2"/>
    </row>
    <row r="191" spans="1:13">
      <c r="A191" s="2"/>
      <c r="B191" s="2"/>
      <c r="C191" s="2"/>
      <c r="D191" s="60"/>
      <c r="E191" s="2"/>
      <c r="F191" s="2"/>
      <c r="G191" s="2"/>
      <c r="H191" s="2"/>
      <c r="I191" s="2"/>
      <c r="J191" s="2"/>
      <c r="K191" s="66"/>
      <c r="L191" s="2"/>
      <c r="M191" s="2"/>
    </row>
    <row r="192" spans="1:13">
      <c r="A192" s="2"/>
      <c r="B192" s="2"/>
      <c r="C192" s="2"/>
      <c r="D192" s="60"/>
      <c r="E192" s="2"/>
      <c r="F192" s="2"/>
      <c r="G192" s="2"/>
      <c r="H192" s="2"/>
      <c r="I192" s="2"/>
      <c r="J192" s="2"/>
      <c r="K192" s="66"/>
      <c r="L192" s="2"/>
      <c r="M192" s="2"/>
    </row>
    <row r="193" spans="1:13">
      <c r="A193" s="2"/>
      <c r="B193" s="2"/>
      <c r="C193" s="2"/>
      <c r="D193" s="60"/>
      <c r="E193" s="2"/>
      <c r="F193" s="2"/>
      <c r="G193" s="2"/>
      <c r="H193" s="2"/>
      <c r="I193" s="2"/>
      <c r="J193" s="2"/>
      <c r="K193" s="66"/>
      <c r="L193" s="2"/>
      <c r="M193" s="2"/>
    </row>
    <row r="194" spans="1:13">
      <c r="A194" s="2"/>
      <c r="B194" s="2"/>
      <c r="C194" s="2"/>
      <c r="D194" s="60"/>
      <c r="E194" s="2"/>
      <c r="F194" s="2"/>
      <c r="G194" s="2"/>
      <c r="H194" s="2"/>
      <c r="I194" s="2"/>
      <c r="J194" s="2"/>
      <c r="K194" s="66"/>
      <c r="L194" s="2"/>
      <c r="M194" s="2"/>
    </row>
    <row r="195" spans="1:13">
      <c r="A195" s="2"/>
      <c r="B195" s="2"/>
      <c r="C195" s="2"/>
      <c r="D195" s="60"/>
      <c r="E195" s="2"/>
      <c r="F195" s="2"/>
      <c r="G195" s="2"/>
      <c r="H195" s="2"/>
      <c r="I195" s="2"/>
      <c r="J195" s="2"/>
      <c r="K195" s="66"/>
      <c r="L195" s="2"/>
      <c r="M195" s="2"/>
    </row>
    <row r="196" spans="1:13">
      <c r="A196" s="2"/>
      <c r="B196" s="2"/>
      <c r="C196" s="2"/>
      <c r="D196" s="60"/>
      <c r="E196" s="2"/>
      <c r="F196" s="2"/>
      <c r="G196" s="2"/>
      <c r="H196" s="2"/>
      <c r="I196" s="2"/>
      <c r="J196" s="2"/>
      <c r="K196" s="66"/>
      <c r="L196" s="2"/>
      <c r="M196" s="2"/>
    </row>
    <row r="197" spans="1:13">
      <c r="A197" s="2"/>
      <c r="B197" s="2"/>
      <c r="C197" s="2"/>
      <c r="D197" s="60"/>
      <c r="E197" s="2"/>
      <c r="F197" s="2"/>
      <c r="G197" s="2"/>
      <c r="H197" s="2"/>
      <c r="I197" s="2"/>
      <c r="J197" s="2"/>
      <c r="K197" s="66"/>
      <c r="L197" s="2"/>
      <c r="M197" s="2"/>
    </row>
    <row r="198" spans="1:13">
      <c r="A198" s="2"/>
      <c r="B198" s="2"/>
      <c r="C198" s="2"/>
      <c r="D198" s="60"/>
      <c r="E198" s="2"/>
      <c r="F198" s="2"/>
      <c r="G198" s="2"/>
      <c r="H198" s="2"/>
      <c r="I198" s="2"/>
      <c r="J198" s="2"/>
      <c r="K198" s="66"/>
      <c r="L198" s="2"/>
      <c r="M198" s="2"/>
    </row>
    <row r="199" spans="1:13">
      <c r="A199" s="2"/>
      <c r="B199" s="2"/>
      <c r="C199" s="2"/>
      <c r="D199" s="60"/>
      <c r="E199" s="2"/>
      <c r="F199" s="2"/>
      <c r="G199" s="2"/>
      <c r="H199" s="2"/>
      <c r="I199" s="2"/>
      <c r="J199" s="2"/>
      <c r="K199" s="66"/>
      <c r="L199" s="2"/>
      <c r="M199" s="2"/>
    </row>
    <row r="200" spans="1:13">
      <c r="A200" s="2"/>
      <c r="B200" s="2"/>
      <c r="C200" s="2"/>
      <c r="D200" s="60"/>
      <c r="E200" s="2"/>
      <c r="F200" s="2"/>
      <c r="G200" s="2"/>
      <c r="H200" s="2"/>
      <c r="I200" s="2"/>
      <c r="J200" s="2"/>
      <c r="K200" s="66"/>
      <c r="L200" s="2"/>
      <c r="M200" s="2"/>
    </row>
    <row r="201" spans="1:13">
      <c r="A201" s="2"/>
      <c r="B201" s="2"/>
      <c r="C201" s="2"/>
      <c r="D201" s="60"/>
      <c r="E201" s="2"/>
      <c r="F201" s="2"/>
      <c r="G201" s="2"/>
      <c r="H201" s="2"/>
      <c r="I201" s="2"/>
      <c r="J201" s="2"/>
      <c r="K201" s="66"/>
      <c r="L201" s="2"/>
      <c r="M201" s="2"/>
    </row>
    <row r="202" spans="1:13">
      <c r="A202" s="2"/>
      <c r="B202" s="2"/>
      <c r="C202" s="2"/>
      <c r="D202" s="60"/>
      <c r="E202" s="2"/>
      <c r="F202" s="2"/>
      <c r="G202" s="2"/>
      <c r="H202" s="2"/>
      <c r="I202" s="2"/>
      <c r="J202" s="2"/>
      <c r="K202" s="66"/>
      <c r="L202" s="2"/>
      <c r="M202" s="2"/>
    </row>
    <row r="203" spans="1:13">
      <c r="A203" s="2"/>
      <c r="B203" s="2"/>
      <c r="C203" s="2"/>
      <c r="D203" s="60"/>
      <c r="E203" s="2"/>
      <c r="F203" s="2"/>
      <c r="G203" s="2"/>
      <c r="H203" s="2"/>
      <c r="I203" s="2"/>
      <c r="J203" s="2"/>
      <c r="K203" s="66"/>
      <c r="L203" s="2"/>
      <c r="M203" s="2"/>
    </row>
    <row r="204" spans="1:13">
      <c r="A204" s="2"/>
      <c r="B204" s="2"/>
      <c r="C204" s="2"/>
      <c r="D204" s="60"/>
      <c r="E204" s="2"/>
      <c r="F204" s="2"/>
      <c r="G204" s="2"/>
      <c r="H204" s="2"/>
      <c r="I204" s="2"/>
      <c r="J204" s="2"/>
      <c r="K204" s="66"/>
      <c r="L204" s="2"/>
      <c r="M204" s="2"/>
    </row>
    <row r="205" spans="1:13">
      <c r="A205" s="2"/>
      <c r="B205" s="2"/>
      <c r="C205" s="2"/>
      <c r="D205" s="60"/>
      <c r="E205" s="2"/>
      <c r="F205" s="2"/>
      <c r="G205" s="2"/>
      <c r="H205" s="2"/>
      <c r="I205" s="2"/>
      <c r="J205" s="2"/>
      <c r="K205" s="66"/>
      <c r="L205" s="2"/>
      <c r="M205" s="2"/>
    </row>
    <row r="206" spans="1:13">
      <c r="A206" s="2"/>
      <c r="B206" s="2"/>
      <c r="C206" s="2"/>
      <c r="D206" s="60"/>
      <c r="E206" s="2"/>
      <c r="F206" s="2"/>
      <c r="G206" s="2"/>
      <c r="H206" s="2"/>
      <c r="I206" s="2"/>
      <c r="J206" s="2"/>
      <c r="K206" s="66"/>
      <c r="L206" s="2"/>
      <c r="M206" s="2"/>
    </row>
    <row r="207" spans="1:13">
      <c r="A207" s="2"/>
      <c r="B207" s="2"/>
      <c r="C207" s="2"/>
      <c r="D207" s="60"/>
      <c r="E207" s="2"/>
      <c r="F207" s="2"/>
      <c r="G207" s="2"/>
      <c r="H207" s="2"/>
      <c r="I207" s="2"/>
      <c r="J207" s="2"/>
      <c r="K207" s="66"/>
      <c r="L207" s="2"/>
      <c r="M207" s="2"/>
    </row>
    <row r="208" spans="1:13">
      <c r="A208" s="2"/>
      <c r="B208" s="2"/>
      <c r="C208" s="2"/>
      <c r="D208" s="60"/>
      <c r="E208" s="2"/>
      <c r="F208" s="2"/>
      <c r="G208" s="2"/>
      <c r="H208" s="2"/>
      <c r="I208" s="2"/>
      <c r="J208" s="2"/>
      <c r="K208" s="66"/>
      <c r="L208" s="2"/>
      <c r="M208" s="2"/>
    </row>
    <row r="209" spans="1:13">
      <c r="A209" s="2"/>
      <c r="B209" s="2"/>
      <c r="C209" s="2"/>
      <c r="D209" s="60"/>
      <c r="E209" s="2"/>
      <c r="F209" s="2"/>
      <c r="G209" s="2"/>
      <c r="H209" s="2"/>
      <c r="I209" s="2"/>
      <c r="J209" s="2"/>
      <c r="K209" s="66"/>
      <c r="L209" s="2"/>
      <c r="M209" s="2"/>
    </row>
    <row r="210" spans="1:13">
      <c r="A210" s="2"/>
      <c r="B210" s="2"/>
      <c r="C210" s="2"/>
      <c r="D210" s="60"/>
      <c r="E210" s="2"/>
      <c r="F210" s="2"/>
      <c r="G210" s="2"/>
      <c r="H210" s="2"/>
      <c r="I210" s="2"/>
      <c r="J210" s="2"/>
      <c r="K210" s="66"/>
      <c r="L210" s="2"/>
      <c r="M210" s="2"/>
    </row>
    <row r="211" spans="1:13">
      <c r="A211" s="2"/>
      <c r="B211" s="2"/>
      <c r="C211" s="2"/>
      <c r="D211" s="60"/>
      <c r="E211" s="2"/>
      <c r="F211" s="2"/>
      <c r="G211" s="2"/>
      <c r="H211" s="2"/>
      <c r="I211" s="2"/>
      <c r="J211" s="2"/>
      <c r="K211" s="66"/>
      <c r="L211" s="2"/>
      <c r="M211" s="2"/>
    </row>
    <row r="212" spans="1:13">
      <c r="A212" s="2"/>
      <c r="B212" s="2"/>
      <c r="C212" s="2"/>
      <c r="D212" s="60"/>
      <c r="E212" s="2"/>
      <c r="F212" s="2"/>
      <c r="G212" s="2"/>
      <c r="H212" s="2"/>
      <c r="I212" s="2"/>
      <c r="J212" s="2"/>
      <c r="K212" s="66"/>
      <c r="L212" s="2"/>
      <c r="M212" s="2"/>
    </row>
    <row r="213" spans="1:13">
      <c r="A213" s="2"/>
      <c r="B213" s="2"/>
      <c r="C213" s="2"/>
      <c r="D213" s="60"/>
      <c r="E213" s="2"/>
      <c r="F213" s="2"/>
      <c r="G213" s="2"/>
      <c r="H213" s="2"/>
      <c r="I213" s="2"/>
      <c r="J213" s="2"/>
      <c r="K213" s="66"/>
      <c r="L213" s="2"/>
      <c r="M213" s="2"/>
    </row>
    <row r="214" spans="1:13">
      <c r="A214" s="2"/>
      <c r="B214" s="2"/>
      <c r="C214" s="2"/>
      <c r="D214" s="60"/>
      <c r="E214" s="2"/>
      <c r="F214" s="2"/>
      <c r="G214" s="2"/>
      <c r="H214" s="2"/>
      <c r="I214" s="2"/>
      <c r="J214" s="2"/>
      <c r="K214" s="66"/>
      <c r="L214" s="2"/>
      <c r="M214" s="2"/>
    </row>
    <row r="215" spans="1:13">
      <c r="A215" s="2"/>
      <c r="B215" s="2"/>
      <c r="C215" s="2"/>
      <c r="D215" s="60"/>
      <c r="E215" s="2"/>
      <c r="F215" s="2"/>
      <c r="G215" s="2"/>
      <c r="H215" s="2"/>
      <c r="I215" s="2"/>
      <c r="J215" s="2"/>
      <c r="K215" s="66"/>
      <c r="L215" s="2"/>
      <c r="M215" s="2"/>
    </row>
    <row r="216" spans="1:13">
      <c r="A216" s="2"/>
      <c r="B216" s="2"/>
      <c r="C216" s="2"/>
      <c r="D216" s="60"/>
      <c r="E216" s="2"/>
      <c r="F216" s="2"/>
      <c r="G216" s="2"/>
      <c r="H216" s="2"/>
      <c r="I216" s="2"/>
      <c r="J216" s="2"/>
      <c r="K216" s="66"/>
      <c r="L216" s="2"/>
      <c r="M216" s="2"/>
    </row>
    <row r="217" spans="1:13">
      <c r="A217" s="2"/>
      <c r="B217" s="2"/>
      <c r="C217" s="2"/>
      <c r="D217" s="60"/>
      <c r="E217" s="2"/>
      <c r="F217" s="2"/>
      <c r="G217" s="2"/>
      <c r="H217" s="2"/>
      <c r="I217" s="2"/>
      <c r="J217" s="2"/>
      <c r="K217" s="66"/>
      <c r="L217" s="2"/>
      <c r="M217" s="2"/>
    </row>
    <row r="218" spans="1:13">
      <c r="A218" s="2"/>
      <c r="B218" s="2"/>
      <c r="C218" s="2"/>
      <c r="D218" s="60"/>
      <c r="E218" s="2"/>
      <c r="F218" s="2"/>
      <c r="G218" s="2"/>
      <c r="H218" s="2"/>
      <c r="I218" s="2"/>
      <c r="J218" s="2"/>
      <c r="K218" s="66"/>
      <c r="L218" s="2"/>
      <c r="M218" s="2"/>
    </row>
    <row r="219" spans="1:13">
      <c r="A219" s="2"/>
      <c r="B219" s="2"/>
      <c r="C219" s="2"/>
      <c r="D219" s="60"/>
      <c r="E219" s="2"/>
      <c r="F219" s="2"/>
      <c r="G219" s="2"/>
      <c r="H219" s="2"/>
      <c r="I219" s="2"/>
      <c r="J219" s="2"/>
      <c r="K219" s="66"/>
      <c r="L219" s="2"/>
      <c r="M219" s="2"/>
    </row>
    <row r="220" spans="1:13">
      <c r="A220" s="2"/>
      <c r="B220" s="2"/>
      <c r="C220" s="2"/>
      <c r="D220" s="60"/>
      <c r="E220" s="2"/>
      <c r="F220" s="2"/>
      <c r="G220" s="2"/>
      <c r="H220" s="2"/>
      <c r="I220" s="2"/>
      <c r="J220" s="2"/>
      <c r="K220" s="66"/>
      <c r="L220" s="2"/>
      <c r="M220" s="2"/>
    </row>
    <row r="221" spans="1:13">
      <c r="A221" s="2"/>
      <c r="B221" s="2"/>
      <c r="C221" s="2"/>
      <c r="D221" s="60"/>
      <c r="E221" s="2"/>
      <c r="F221" s="2"/>
      <c r="G221" s="2"/>
      <c r="H221" s="2"/>
      <c r="I221" s="2"/>
      <c r="J221" s="2"/>
      <c r="K221" s="66"/>
      <c r="L221" s="2"/>
      <c r="M221" s="2"/>
    </row>
    <row r="222" spans="1:13">
      <c r="A222" s="2"/>
      <c r="B222" s="2"/>
      <c r="C222" s="2"/>
      <c r="D222" s="60"/>
      <c r="E222" s="2"/>
      <c r="F222" s="2"/>
      <c r="G222" s="2"/>
      <c r="H222" s="2"/>
      <c r="I222" s="2"/>
      <c r="J222" s="2"/>
      <c r="K222" s="66"/>
      <c r="L222" s="2"/>
      <c r="M222" s="2"/>
    </row>
    <row r="223" spans="1:13">
      <c r="A223" s="2"/>
      <c r="B223" s="2"/>
      <c r="C223" s="2"/>
      <c r="D223" s="60"/>
      <c r="E223" s="2"/>
      <c r="F223" s="2"/>
      <c r="G223" s="2"/>
      <c r="H223" s="2"/>
      <c r="I223" s="2"/>
      <c r="J223" s="2"/>
      <c r="K223" s="66"/>
      <c r="L223" s="2"/>
      <c r="M223" s="2"/>
    </row>
    <row r="224" spans="1:13">
      <c r="A224" s="2"/>
      <c r="B224" s="2"/>
      <c r="C224" s="2"/>
      <c r="D224" s="60"/>
      <c r="E224" s="2"/>
      <c r="F224" s="2"/>
      <c r="G224" s="2"/>
      <c r="H224" s="2"/>
      <c r="I224" s="2"/>
      <c r="J224" s="2"/>
      <c r="K224" s="66"/>
      <c r="L224" s="2"/>
      <c r="M224" s="2"/>
    </row>
    <row r="225" spans="1:13">
      <c r="A225" s="2"/>
      <c r="B225" s="2"/>
      <c r="C225" s="2"/>
      <c r="D225" s="60"/>
      <c r="E225" s="2"/>
      <c r="F225" s="2"/>
      <c r="G225" s="2"/>
      <c r="H225" s="2"/>
      <c r="I225" s="2"/>
      <c r="J225" s="2"/>
      <c r="K225" s="66"/>
      <c r="L225" s="2"/>
      <c r="M225" s="2"/>
    </row>
    <row r="226" spans="1:13">
      <c r="A226" s="2"/>
      <c r="B226" s="2"/>
      <c r="C226" s="2"/>
      <c r="D226" s="60"/>
      <c r="E226" s="2"/>
      <c r="F226" s="2"/>
      <c r="G226" s="2"/>
      <c r="H226" s="2"/>
      <c r="I226" s="2"/>
      <c r="J226" s="2"/>
      <c r="K226" s="66"/>
      <c r="L226" s="2"/>
      <c r="M226" s="2"/>
    </row>
    <row r="227" spans="1:13">
      <c r="A227" s="2"/>
      <c r="B227" s="2"/>
      <c r="C227" s="2"/>
      <c r="D227" s="60"/>
      <c r="E227" s="2"/>
      <c r="F227" s="2"/>
      <c r="G227" s="2"/>
      <c r="H227" s="2"/>
      <c r="I227" s="2"/>
      <c r="J227" s="2"/>
      <c r="K227" s="66"/>
      <c r="L227" s="2"/>
      <c r="M227" s="2"/>
    </row>
    <row r="228" spans="1:13">
      <c r="A228" s="2"/>
      <c r="B228" s="2"/>
      <c r="C228" s="2"/>
      <c r="D228" s="60"/>
      <c r="E228" s="2"/>
      <c r="F228" s="2"/>
      <c r="G228" s="2"/>
      <c r="H228" s="2"/>
      <c r="I228" s="2"/>
      <c r="J228" s="2"/>
      <c r="K228" s="66"/>
      <c r="L228" s="2"/>
      <c r="M228" s="2"/>
    </row>
    <row r="229" spans="1:13">
      <c r="A229" s="2"/>
      <c r="B229" s="2"/>
      <c r="C229" s="2"/>
      <c r="D229" s="60"/>
      <c r="E229" s="2"/>
      <c r="F229" s="2"/>
      <c r="G229" s="2"/>
      <c r="H229" s="2"/>
      <c r="I229" s="2"/>
      <c r="J229" s="2"/>
      <c r="K229" s="66"/>
      <c r="L229" s="2"/>
      <c r="M229" s="2"/>
    </row>
    <row r="230" spans="1:13">
      <c r="A230" s="2"/>
      <c r="B230" s="2"/>
      <c r="C230" s="2"/>
      <c r="D230" s="60"/>
      <c r="E230" s="2"/>
      <c r="F230" s="2"/>
      <c r="G230" s="2"/>
      <c r="H230" s="2"/>
      <c r="I230" s="2"/>
      <c r="J230" s="2"/>
      <c r="K230" s="66"/>
      <c r="L230" s="2"/>
      <c r="M230" s="2"/>
    </row>
    <row r="231" spans="1:13">
      <c r="A231" s="2"/>
      <c r="B231" s="2"/>
      <c r="C231" s="2"/>
      <c r="D231" s="60"/>
      <c r="E231" s="2"/>
      <c r="F231" s="2"/>
      <c r="G231" s="2"/>
      <c r="H231" s="2"/>
      <c r="I231" s="2"/>
      <c r="J231" s="2"/>
      <c r="K231" s="66"/>
      <c r="L231" s="2"/>
      <c r="M231" s="2"/>
    </row>
    <row r="232" spans="1:13">
      <c r="A232" s="2"/>
      <c r="B232" s="2"/>
      <c r="C232" s="2"/>
      <c r="D232" s="60"/>
      <c r="E232" s="2"/>
      <c r="F232" s="2"/>
      <c r="G232" s="2"/>
      <c r="H232" s="2"/>
      <c r="I232" s="2"/>
      <c r="J232" s="2"/>
      <c r="K232" s="66"/>
      <c r="L232" s="2"/>
      <c r="M232" s="2"/>
    </row>
    <row r="233" spans="1:13">
      <c r="A233" s="2"/>
      <c r="B233" s="2"/>
      <c r="C233" s="2"/>
      <c r="D233" s="60"/>
      <c r="E233" s="2"/>
      <c r="F233" s="2"/>
      <c r="G233" s="2"/>
      <c r="H233" s="2"/>
      <c r="I233" s="2"/>
      <c r="J233" s="2"/>
      <c r="K233" s="66"/>
      <c r="L233" s="2"/>
      <c r="M233" s="2"/>
    </row>
    <row r="234" spans="1:13">
      <c r="A234" s="2"/>
      <c r="B234" s="2"/>
      <c r="C234" s="2"/>
      <c r="D234" s="60"/>
      <c r="E234" s="2"/>
      <c r="F234" s="2"/>
      <c r="G234" s="2"/>
      <c r="H234" s="2"/>
      <c r="I234" s="2"/>
      <c r="J234" s="2"/>
      <c r="K234" s="66"/>
      <c r="L234" s="2"/>
      <c r="M234" s="2"/>
    </row>
    <row r="235" spans="1:13">
      <c r="A235" s="2"/>
      <c r="B235" s="2"/>
      <c r="C235" s="2"/>
      <c r="D235" s="60"/>
      <c r="E235" s="2"/>
      <c r="F235" s="2"/>
      <c r="G235" s="2"/>
      <c r="H235" s="2"/>
      <c r="I235" s="2"/>
      <c r="J235" s="2"/>
      <c r="K235" s="66"/>
      <c r="L235" s="2"/>
      <c r="M235" s="2"/>
    </row>
    <row r="236" spans="1:13">
      <c r="A236" s="2"/>
      <c r="B236" s="2"/>
      <c r="C236" s="2"/>
      <c r="D236" s="60"/>
      <c r="E236" s="2"/>
      <c r="F236" s="2"/>
      <c r="G236" s="2"/>
      <c r="H236" s="2"/>
      <c r="I236" s="2"/>
      <c r="J236" s="2"/>
      <c r="K236" s="66"/>
      <c r="L236" s="2"/>
      <c r="M236" s="2"/>
    </row>
    <row r="237" spans="1:13">
      <c r="A237" s="2"/>
      <c r="B237" s="2"/>
      <c r="C237" s="2"/>
      <c r="D237" s="60"/>
      <c r="E237" s="2"/>
      <c r="F237" s="2"/>
      <c r="G237" s="2"/>
      <c r="H237" s="2"/>
      <c r="I237" s="2"/>
      <c r="J237" s="2"/>
      <c r="K237" s="66"/>
      <c r="L237" s="2"/>
      <c r="M237" s="2"/>
    </row>
    <row r="238" spans="1:13">
      <c r="A238" s="2"/>
      <c r="B238" s="2"/>
      <c r="C238" s="2"/>
      <c r="D238" s="60"/>
      <c r="E238" s="2"/>
      <c r="F238" s="2"/>
      <c r="G238" s="2"/>
      <c r="H238" s="2"/>
      <c r="I238" s="2"/>
      <c r="J238" s="2"/>
      <c r="K238" s="66"/>
      <c r="L238" s="2"/>
      <c r="M238" s="2"/>
    </row>
    <row r="239" spans="1:13">
      <c r="A239" s="2"/>
      <c r="B239" s="2"/>
      <c r="C239" s="2"/>
      <c r="D239" s="60"/>
      <c r="E239" s="2"/>
      <c r="F239" s="2"/>
      <c r="G239" s="2"/>
      <c r="H239" s="2"/>
      <c r="I239" s="2"/>
      <c r="J239" s="2"/>
      <c r="K239" s="66"/>
      <c r="L239" s="2"/>
      <c r="M239" s="2"/>
    </row>
    <row r="240" spans="1:13">
      <c r="A240" s="2"/>
      <c r="B240" s="2"/>
      <c r="C240" s="2"/>
      <c r="D240" s="60"/>
      <c r="E240" s="2"/>
      <c r="F240" s="2"/>
      <c r="G240" s="2"/>
      <c r="H240" s="2"/>
      <c r="I240" s="2"/>
      <c r="J240" s="2"/>
      <c r="K240" s="66"/>
      <c r="L240" s="2"/>
      <c r="M240" s="2"/>
    </row>
    <row r="241" spans="1:13">
      <c r="A241" s="2"/>
      <c r="B241" s="2"/>
      <c r="C241" s="2"/>
      <c r="D241" s="60"/>
      <c r="E241" s="2"/>
      <c r="F241" s="2"/>
      <c r="G241" s="2"/>
      <c r="H241" s="2"/>
      <c r="I241" s="2"/>
      <c r="J241" s="2"/>
      <c r="K241" s="66"/>
      <c r="L241" s="2"/>
      <c r="M241" s="2"/>
    </row>
    <row r="242" spans="1:13">
      <c r="A242" s="2"/>
      <c r="B242" s="2"/>
      <c r="C242" s="2"/>
      <c r="D242" s="60"/>
      <c r="E242" s="2"/>
      <c r="F242" s="2"/>
      <c r="G242" s="2"/>
      <c r="H242" s="2"/>
      <c r="I242" s="2"/>
      <c r="J242" s="2"/>
      <c r="K242" s="66"/>
      <c r="L242" s="2"/>
      <c r="M242" s="2"/>
    </row>
    <row r="243" spans="1:13">
      <c r="A243" s="2"/>
      <c r="B243" s="2"/>
      <c r="C243" s="2"/>
      <c r="D243" s="60"/>
      <c r="E243" s="2"/>
      <c r="F243" s="2"/>
      <c r="G243" s="2"/>
      <c r="H243" s="2"/>
      <c r="I243" s="2"/>
      <c r="J243" s="2"/>
      <c r="K243" s="66"/>
      <c r="L243" s="2"/>
      <c r="M243" s="2"/>
    </row>
    <row r="244" spans="1:13">
      <c r="A244" s="2"/>
      <c r="B244" s="2"/>
      <c r="C244" s="2"/>
      <c r="D244" s="60"/>
      <c r="E244" s="2"/>
      <c r="F244" s="2"/>
      <c r="G244" s="2"/>
      <c r="H244" s="2"/>
      <c r="I244" s="2"/>
      <c r="J244" s="2"/>
      <c r="K244" s="66"/>
      <c r="L244" s="2"/>
      <c r="M244" s="2"/>
    </row>
    <row r="245" spans="1:13">
      <c r="A245" s="2"/>
      <c r="B245" s="2"/>
      <c r="C245" s="2"/>
      <c r="D245" s="60"/>
      <c r="E245" s="2"/>
      <c r="F245" s="2"/>
      <c r="G245" s="2"/>
      <c r="H245" s="2"/>
      <c r="I245" s="2"/>
      <c r="J245" s="2"/>
      <c r="K245" s="66"/>
      <c r="L245" s="2"/>
      <c r="M245" s="2"/>
    </row>
    <row r="246" spans="1:13">
      <c r="A246" s="2"/>
      <c r="B246" s="2"/>
      <c r="C246" s="2"/>
      <c r="D246" s="60"/>
      <c r="E246" s="2"/>
      <c r="F246" s="2"/>
      <c r="G246" s="2"/>
      <c r="H246" s="2"/>
      <c r="I246" s="2"/>
      <c r="J246" s="2"/>
      <c r="K246" s="66"/>
      <c r="L246" s="2"/>
      <c r="M246" s="2"/>
    </row>
    <row r="247" spans="1:13">
      <c r="A247" s="2"/>
      <c r="B247" s="2"/>
      <c r="C247" s="2"/>
      <c r="D247" s="60"/>
      <c r="E247" s="2"/>
      <c r="F247" s="2"/>
      <c r="G247" s="2"/>
      <c r="H247" s="2"/>
      <c r="I247" s="2"/>
      <c r="J247" s="2"/>
      <c r="K247" s="66"/>
      <c r="L247" s="2"/>
      <c r="M247" s="2"/>
    </row>
    <row r="248" spans="1:13">
      <c r="A248" s="2"/>
      <c r="B248" s="2"/>
      <c r="C248" s="2"/>
      <c r="D248" s="60"/>
      <c r="E248" s="2"/>
      <c r="F248" s="2"/>
      <c r="G248" s="2"/>
      <c r="H248" s="2"/>
      <c r="I248" s="2"/>
      <c r="J248" s="2"/>
      <c r="K248" s="66"/>
      <c r="L248" s="2"/>
      <c r="M248" s="2"/>
    </row>
    <row r="249" spans="1:13">
      <c r="A249" s="2"/>
      <c r="B249" s="2"/>
      <c r="C249" s="2"/>
      <c r="D249" s="60"/>
      <c r="E249" s="2"/>
      <c r="F249" s="2"/>
      <c r="G249" s="2"/>
      <c r="H249" s="2"/>
      <c r="I249" s="2"/>
      <c r="J249" s="2"/>
      <c r="K249" s="66"/>
      <c r="L249" s="2"/>
      <c r="M249" s="2"/>
    </row>
    <row r="250" spans="1:13">
      <c r="A250" s="2"/>
      <c r="B250" s="2"/>
      <c r="C250" s="2"/>
      <c r="D250" s="60"/>
      <c r="E250" s="2"/>
      <c r="F250" s="2"/>
      <c r="G250" s="2"/>
      <c r="H250" s="2"/>
      <c r="I250" s="2"/>
      <c r="J250" s="2"/>
      <c r="K250" s="66"/>
      <c r="L250" s="2"/>
      <c r="M250" s="2"/>
    </row>
    <row r="251" spans="1:13">
      <c r="A251" s="2"/>
      <c r="B251" s="2"/>
      <c r="C251" s="2"/>
      <c r="D251" s="60"/>
      <c r="E251" s="2"/>
      <c r="F251" s="2"/>
      <c r="G251" s="2"/>
      <c r="H251" s="2"/>
      <c r="I251" s="2"/>
      <c r="J251" s="2"/>
      <c r="K251" s="66"/>
      <c r="L251" s="2"/>
      <c r="M251" s="2"/>
    </row>
    <row r="252" spans="1:13">
      <c r="A252" s="2"/>
      <c r="B252" s="2"/>
      <c r="C252" s="2"/>
      <c r="D252" s="60"/>
      <c r="E252" s="2"/>
      <c r="F252" s="2"/>
      <c r="G252" s="2"/>
      <c r="H252" s="2"/>
      <c r="I252" s="2"/>
      <c r="J252" s="2"/>
      <c r="K252" s="66"/>
      <c r="L252" s="2"/>
      <c r="M252" s="2"/>
    </row>
    <row r="253" spans="1:13">
      <c r="A253" s="2"/>
      <c r="B253" s="2"/>
      <c r="C253" s="2"/>
      <c r="D253" s="60"/>
      <c r="E253" s="2"/>
      <c r="F253" s="2"/>
      <c r="G253" s="2"/>
      <c r="H253" s="2"/>
      <c r="I253" s="2"/>
      <c r="J253" s="2"/>
      <c r="K253" s="66"/>
      <c r="L253" s="2"/>
      <c r="M253" s="2"/>
    </row>
    <row r="254" spans="1:13">
      <c r="A254" s="2"/>
      <c r="B254" s="2"/>
      <c r="C254" s="2"/>
      <c r="D254" s="60"/>
      <c r="E254" s="2"/>
      <c r="F254" s="2"/>
      <c r="G254" s="2"/>
      <c r="H254" s="2"/>
      <c r="I254" s="2"/>
      <c r="J254" s="2"/>
      <c r="K254" s="66"/>
      <c r="L254" s="2"/>
      <c r="M254" s="2"/>
    </row>
    <row r="255" spans="1:13">
      <c r="A255" s="2"/>
      <c r="B255" s="2"/>
      <c r="C255" s="2"/>
      <c r="D255" s="60"/>
      <c r="E255" s="2"/>
      <c r="F255" s="2"/>
      <c r="G255" s="2"/>
      <c r="H255" s="2"/>
      <c r="I255" s="2"/>
      <c r="J255" s="2"/>
      <c r="K255" s="66"/>
      <c r="L255" s="2"/>
      <c r="M255" s="2"/>
    </row>
    <row r="256" spans="1:13">
      <c r="A256" s="2"/>
      <c r="B256" s="2"/>
      <c r="C256" s="2"/>
      <c r="D256" s="60"/>
      <c r="E256" s="2"/>
      <c r="F256" s="2"/>
      <c r="G256" s="2"/>
      <c r="H256" s="2"/>
      <c r="I256" s="2"/>
      <c r="J256" s="2"/>
      <c r="K256" s="66"/>
      <c r="L256" s="2"/>
      <c r="M256" s="2"/>
    </row>
    <row r="257" spans="1:13">
      <c r="A257" s="2"/>
      <c r="B257" s="2"/>
      <c r="C257" s="2"/>
      <c r="D257" s="60"/>
      <c r="E257" s="2"/>
      <c r="F257" s="2"/>
      <c r="G257" s="2"/>
      <c r="H257" s="2"/>
      <c r="I257" s="2"/>
      <c r="J257" s="2"/>
      <c r="K257" s="66"/>
      <c r="L257" s="2"/>
      <c r="M257" s="2"/>
    </row>
    <row r="258" spans="1:13">
      <c r="A258" s="2"/>
      <c r="B258" s="2"/>
      <c r="C258" s="2"/>
      <c r="D258" s="60"/>
      <c r="E258" s="2"/>
      <c r="F258" s="2"/>
      <c r="G258" s="2"/>
      <c r="H258" s="2"/>
      <c r="I258" s="2"/>
      <c r="J258" s="2"/>
      <c r="K258" s="66"/>
      <c r="L258" s="2"/>
      <c r="M258" s="2"/>
    </row>
    <row r="259" spans="1:13">
      <c r="A259" s="2"/>
      <c r="B259" s="2"/>
      <c r="C259" s="2"/>
      <c r="D259" s="60"/>
      <c r="E259" s="2"/>
      <c r="F259" s="2"/>
      <c r="G259" s="2"/>
      <c r="H259" s="2"/>
      <c r="I259" s="2"/>
      <c r="J259" s="2"/>
      <c r="K259" s="66"/>
      <c r="L259" s="2"/>
      <c r="M259" s="2"/>
    </row>
    <row r="260" spans="1:13">
      <c r="A260" s="2"/>
      <c r="B260" s="2"/>
      <c r="C260" s="2"/>
      <c r="D260" s="60"/>
      <c r="E260" s="2"/>
      <c r="F260" s="2"/>
      <c r="G260" s="2"/>
      <c r="H260" s="2"/>
      <c r="I260" s="2"/>
      <c r="J260" s="2"/>
      <c r="K260" s="66"/>
      <c r="L260" s="2"/>
      <c r="M260" s="2"/>
    </row>
    <row r="261" spans="1:13">
      <c r="A261" s="2"/>
      <c r="B261" s="2"/>
      <c r="C261" s="2"/>
      <c r="D261" s="60"/>
      <c r="E261" s="2"/>
      <c r="F261" s="2"/>
      <c r="G261" s="2"/>
      <c r="H261" s="2"/>
      <c r="I261" s="2"/>
      <c r="J261" s="2"/>
      <c r="K261" s="66"/>
      <c r="L261" s="2"/>
      <c r="M261" s="2"/>
    </row>
    <row r="262" spans="1:13">
      <c r="A262" s="2"/>
      <c r="B262" s="2"/>
      <c r="C262" s="2"/>
      <c r="D262" s="60"/>
      <c r="E262" s="2"/>
      <c r="F262" s="2"/>
      <c r="G262" s="2"/>
      <c r="H262" s="2"/>
      <c r="I262" s="2"/>
      <c r="J262" s="2"/>
      <c r="K262" s="66"/>
      <c r="L262" s="2"/>
      <c r="M262" s="2"/>
    </row>
    <row r="263" spans="1:13">
      <c r="A263" s="2"/>
      <c r="B263" s="2"/>
      <c r="C263" s="2"/>
      <c r="D263" s="60"/>
      <c r="E263" s="2"/>
      <c r="F263" s="2"/>
      <c r="G263" s="2"/>
      <c r="H263" s="2"/>
      <c r="I263" s="2"/>
      <c r="J263" s="2"/>
      <c r="K263" s="66"/>
      <c r="L263" s="2"/>
      <c r="M263" s="2"/>
    </row>
    <row r="264" spans="1:13">
      <c r="A264" s="2"/>
      <c r="B264" s="2"/>
      <c r="C264" s="2"/>
      <c r="D264" s="60"/>
      <c r="E264" s="2"/>
      <c r="F264" s="2"/>
      <c r="G264" s="2"/>
      <c r="H264" s="2"/>
      <c r="I264" s="2"/>
      <c r="J264" s="2"/>
      <c r="K264" s="66"/>
      <c r="L264" s="2"/>
      <c r="M264" s="2"/>
    </row>
    <row r="265" spans="1:13">
      <c r="A265" s="2"/>
      <c r="B265" s="2"/>
      <c r="C265" s="2"/>
      <c r="D265" s="60"/>
      <c r="E265" s="2"/>
      <c r="F265" s="2"/>
      <c r="G265" s="2"/>
      <c r="H265" s="2"/>
      <c r="I265" s="2"/>
      <c r="J265" s="2"/>
      <c r="K265" s="66"/>
      <c r="L265" s="2"/>
      <c r="M265" s="2"/>
    </row>
    <row r="266" spans="1:13">
      <c r="A266" s="2"/>
      <c r="B266" s="2"/>
      <c r="C266" s="2"/>
      <c r="D266" s="60"/>
      <c r="E266" s="2"/>
      <c r="F266" s="2"/>
      <c r="G266" s="2"/>
      <c r="H266" s="2"/>
      <c r="I266" s="2"/>
      <c r="J266" s="2"/>
      <c r="K266" s="66"/>
      <c r="L266" s="2"/>
      <c r="M266" s="2"/>
    </row>
    <row r="267" spans="1:13">
      <c r="A267" s="2"/>
      <c r="B267" s="2"/>
      <c r="C267" s="2"/>
      <c r="D267" s="60"/>
      <c r="E267" s="2"/>
      <c r="F267" s="2"/>
      <c r="G267" s="2"/>
      <c r="H267" s="2"/>
      <c r="I267" s="2"/>
      <c r="J267" s="2"/>
      <c r="K267" s="66"/>
      <c r="L267" s="2"/>
      <c r="M267" s="2"/>
    </row>
    <row r="268" spans="1:13">
      <c r="A268" s="2"/>
      <c r="B268" s="2"/>
      <c r="C268" s="2"/>
      <c r="D268" s="60"/>
      <c r="E268" s="2"/>
      <c r="F268" s="2"/>
      <c r="G268" s="2"/>
      <c r="H268" s="2"/>
      <c r="I268" s="2"/>
      <c r="J268" s="2"/>
      <c r="K268" s="66"/>
      <c r="L268" s="2"/>
      <c r="M268" s="2"/>
    </row>
    <row r="269" spans="1:13">
      <c r="A269" s="2"/>
      <c r="B269" s="2"/>
      <c r="C269" s="2"/>
      <c r="D269" s="60"/>
      <c r="E269" s="2"/>
      <c r="F269" s="2"/>
      <c r="G269" s="2"/>
      <c r="H269" s="2"/>
      <c r="I269" s="2"/>
      <c r="J269" s="2"/>
      <c r="K269" s="66"/>
      <c r="L269" s="2"/>
      <c r="M269" s="2"/>
    </row>
    <row r="270" spans="1:13">
      <c r="A270" s="2"/>
      <c r="B270" s="2"/>
      <c r="C270" s="2"/>
      <c r="D270" s="60"/>
      <c r="E270" s="2"/>
      <c r="F270" s="2"/>
      <c r="G270" s="2"/>
      <c r="H270" s="2"/>
      <c r="I270" s="2"/>
      <c r="J270" s="2"/>
      <c r="K270" s="66"/>
      <c r="L270" s="2"/>
      <c r="M270" s="2"/>
    </row>
    <row r="271" spans="1:13">
      <c r="A271" s="2"/>
      <c r="B271" s="2"/>
      <c r="C271" s="2"/>
      <c r="D271" s="60"/>
      <c r="E271" s="2"/>
      <c r="F271" s="2"/>
      <c r="G271" s="2"/>
      <c r="H271" s="2"/>
      <c r="I271" s="2"/>
      <c r="J271" s="2"/>
      <c r="K271" s="66"/>
      <c r="L271" s="2"/>
      <c r="M271" s="2"/>
    </row>
    <row r="272" spans="1:13">
      <c r="A272" s="2"/>
      <c r="B272" s="2"/>
      <c r="C272" s="2"/>
      <c r="D272" s="60"/>
      <c r="E272" s="2"/>
      <c r="F272" s="2"/>
      <c r="G272" s="2"/>
      <c r="H272" s="2"/>
      <c r="I272" s="2"/>
      <c r="J272" s="2"/>
      <c r="K272" s="66"/>
      <c r="L272" s="2"/>
      <c r="M272" s="2"/>
    </row>
    <row r="273" spans="1:13">
      <c r="A273" s="2"/>
      <c r="B273" s="2"/>
      <c r="C273" s="2"/>
      <c r="D273" s="60"/>
      <c r="E273" s="2"/>
      <c r="F273" s="2"/>
      <c r="G273" s="2"/>
      <c r="H273" s="2"/>
      <c r="I273" s="2"/>
      <c r="J273" s="2"/>
      <c r="K273" s="66"/>
      <c r="L273" s="2"/>
      <c r="M273" s="2"/>
    </row>
    <row r="274" spans="1:13">
      <c r="A274" s="2"/>
      <c r="B274" s="2"/>
      <c r="C274" s="2"/>
      <c r="D274" s="60"/>
      <c r="E274" s="2"/>
      <c r="F274" s="2"/>
      <c r="G274" s="2"/>
      <c r="H274" s="2"/>
      <c r="I274" s="2"/>
      <c r="J274" s="2"/>
      <c r="K274" s="66"/>
      <c r="L274" s="2"/>
      <c r="M274" s="2"/>
    </row>
    <row r="275" spans="1:13">
      <c r="A275" s="2"/>
      <c r="B275" s="2"/>
      <c r="C275" s="2"/>
      <c r="D275" s="60"/>
      <c r="E275" s="2"/>
      <c r="F275" s="2"/>
      <c r="G275" s="2"/>
      <c r="H275" s="2"/>
      <c r="I275" s="2"/>
      <c r="J275" s="2"/>
      <c r="K275" s="66"/>
      <c r="L275" s="2"/>
      <c r="M275" s="2"/>
    </row>
    <row r="276" spans="1:13">
      <c r="A276" s="2"/>
      <c r="B276" s="2"/>
      <c r="C276" s="2"/>
      <c r="D276" s="60"/>
      <c r="E276" s="2"/>
      <c r="F276" s="2"/>
      <c r="G276" s="2"/>
      <c r="H276" s="2"/>
      <c r="I276" s="2"/>
      <c r="J276" s="2"/>
      <c r="K276" s="66"/>
      <c r="L276" s="2"/>
      <c r="M276" s="2"/>
    </row>
    <row r="277" spans="1:13">
      <c r="A277" s="2"/>
      <c r="B277" s="2"/>
      <c r="C277" s="2"/>
      <c r="D277" s="60"/>
      <c r="E277" s="2"/>
      <c r="F277" s="2"/>
      <c r="G277" s="2"/>
      <c r="H277" s="2"/>
      <c r="I277" s="2"/>
      <c r="J277" s="2"/>
      <c r="K277" s="66"/>
      <c r="L277" s="2"/>
      <c r="M277" s="2"/>
    </row>
    <row r="278" spans="1:13">
      <c r="A278" s="2"/>
      <c r="B278" s="2"/>
      <c r="C278" s="2"/>
      <c r="D278" s="60"/>
      <c r="E278" s="2"/>
      <c r="F278" s="2"/>
      <c r="G278" s="2"/>
      <c r="H278" s="2"/>
      <c r="I278" s="2"/>
      <c r="J278" s="2"/>
      <c r="K278" s="66"/>
      <c r="L278" s="2"/>
      <c r="M278" s="2"/>
    </row>
  </sheetData>
  <mergeCells count="23">
    <mergeCell ref="B124:B135"/>
    <mergeCell ref="L2:M2"/>
    <mergeCell ref="B16:B27"/>
    <mergeCell ref="B52:B63"/>
    <mergeCell ref="B28:B39"/>
    <mergeCell ref="F2:G2"/>
    <mergeCell ref="J2:K2"/>
    <mergeCell ref="B137:I137"/>
    <mergeCell ref="B142:I142"/>
    <mergeCell ref="B1:S1"/>
    <mergeCell ref="R2:S2"/>
    <mergeCell ref="H2:I2"/>
    <mergeCell ref="B64:B75"/>
    <mergeCell ref="D2:E2"/>
    <mergeCell ref="P2:Q2"/>
    <mergeCell ref="B2:C3"/>
    <mergeCell ref="N2:O2"/>
    <mergeCell ref="B4:B15"/>
    <mergeCell ref="B100:B111"/>
    <mergeCell ref="B40:B51"/>
    <mergeCell ref="B88:B99"/>
    <mergeCell ref="B76:B87"/>
    <mergeCell ref="B112:B123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70" zoomScaleNormal="70" workbookViewId="0">
      <selection activeCell="B1" sqref="B1:C1"/>
    </sheetView>
  </sheetViews>
  <sheetFormatPr defaultRowHeight="14.25"/>
  <cols>
    <col min="1" max="1" width="3.75" customWidth="1"/>
  </cols>
  <sheetData>
    <row r="1" spans="1:9" ht="21.75" customHeight="1">
      <c r="A1" s="113"/>
      <c r="B1" s="2103" t="s">
        <v>112</v>
      </c>
      <c r="C1" s="2103"/>
      <c r="D1" s="113"/>
      <c r="E1" s="113"/>
      <c r="F1" s="113"/>
      <c r="G1" s="64"/>
      <c r="H1" s="55"/>
      <c r="I1" s="55"/>
    </row>
    <row r="2" spans="1:9" ht="21.75" customHeight="1">
      <c r="A2" s="75">
        <v>1</v>
      </c>
      <c r="B2" s="113" t="s">
        <v>357</v>
      </c>
      <c r="C2" s="113"/>
      <c r="D2" s="113"/>
      <c r="E2" s="113"/>
      <c r="F2" s="113"/>
      <c r="G2" s="64"/>
      <c r="H2" s="55"/>
      <c r="I2" s="55"/>
    </row>
    <row r="3" spans="1:9" ht="15">
      <c r="A3" s="75">
        <v>2</v>
      </c>
      <c r="B3" s="113" t="s">
        <v>183</v>
      </c>
      <c r="C3" s="113"/>
      <c r="D3" s="113"/>
      <c r="E3" s="113"/>
      <c r="F3" s="113"/>
      <c r="G3" s="64"/>
      <c r="H3" s="55"/>
      <c r="I3" s="55"/>
    </row>
    <row r="4" spans="1:9" ht="15">
      <c r="A4" s="75">
        <v>3</v>
      </c>
      <c r="B4" s="113" t="s">
        <v>233</v>
      </c>
      <c r="C4" s="113"/>
      <c r="D4" s="113"/>
      <c r="E4" s="113"/>
      <c r="F4" s="113"/>
      <c r="G4" s="64"/>
      <c r="H4" s="55"/>
      <c r="I4" s="55"/>
    </row>
    <row r="5" spans="1:9" ht="15">
      <c r="A5" s="75">
        <v>4</v>
      </c>
      <c r="B5" s="113" t="s">
        <v>157</v>
      </c>
      <c r="C5" s="113"/>
      <c r="D5" s="113"/>
      <c r="E5" s="113"/>
      <c r="F5" s="113"/>
      <c r="G5" s="64"/>
      <c r="H5" s="55"/>
      <c r="I5" s="55"/>
    </row>
    <row r="6" spans="1:9" ht="15">
      <c r="A6" s="75">
        <v>5</v>
      </c>
      <c r="B6" s="113" t="s">
        <v>211</v>
      </c>
      <c r="C6" s="113"/>
      <c r="D6" s="113"/>
      <c r="E6" s="113"/>
      <c r="F6" s="113"/>
      <c r="G6" s="64"/>
      <c r="H6" s="55"/>
      <c r="I6" s="55"/>
    </row>
    <row r="7" spans="1:9" ht="15">
      <c r="A7" s="75">
        <v>6</v>
      </c>
      <c r="B7" s="113" t="s">
        <v>251</v>
      </c>
      <c r="C7" s="113"/>
      <c r="D7" s="113"/>
      <c r="E7" s="113"/>
      <c r="F7" s="113"/>
      <c r="G7" s="64"/>
      <c r="H7" s="55"/>
      <c r="I7" s="55"/>
    </row>
    <row r="8" spans="1:9" ht="15">
      <c r="A8" s="75">
        <v>7</v>
      </c>
      <c r="B8" s="113" t="s">
        <v>282</v>
      </c>
      <c r="C8" s="113"/>
      <c r="D8" s="113"/>
      <c r="E8" s="113"/>
      <c r="F8" s="113"/>
      <c r="G8" s="64"/>
      <c r="H8" s="55"/>
      <c r="I8" s="55"/>
    </row>
    <row r="9" spans="1:9" ht="15">
      <c r="A9" s="75">
        <v>8</v>
      </c>
      <c r="B9" s="113" t="s">
        <v>356</v>
      </c>
      <c r="C9" s="113"/>
      <c r="D9" s="113"/>
      <c r="E9" s="113"/>
      <c r="F9" s="113"/>
      <c r="G9" s="64"/>
      <c r="H9" s="55"/>
      <c r="I9" s="55"/>
    </row>
    <row r="10" spans="1:9" ht="15">
      <c r="A10" s="75">
        <v>7</v>
      </c>
      <c r="B10" s="113" t="s">
        <v>370</v>
      </c>
      <c r="C10" s="113"/>
      <c r="D10" s="113"/>
      <c r="E10" s="113"/>
      <c r="F10" s="113"/>
      <c r="G10" s="64"/>
      <c r="H10" s="55"/>
      <c r="I10" s="55"/>
    </row>
    <row r="11" spans="1:9" ht="15">
      <c r="A11" s="75">
        <v>9</v>
      </c>
      <c r="B11" s="113" t="s">
        <v>371</v>
      </c>
      <c r="C11" s="113"/>
      <c r="D11" s="113"/>
      <c r="E11" s="113"/>
      <c r="F11" s="113"/>
      <c r="G11" s="64"/>
      <c r="H11" s="55"/>
      <c r="I11" s="55"/>
    </row>
    <row r="12" spans="1:9" ht="15">
      <c r="A12" s="75">
        <v>9</v>
      </c>
      <c r="B12" s="113" t="s">
        <v>353</v>
      </c>
      <c r="C12" s="113"/>
      <c r="D12" s="113"/>
      <c r="E12" s="113"/>
      <c r="F12" s="113"/>
      <c r="G12" s="64"/>
      <c r="H12" s="55"/>
      <c r="I12" s="55"/>
    </row>
    <row r="13" spans="1:9" ht="15">
      <c r="A13" s="75">
        <v>10</v>
      </c>
      <c r="B13" s="113" t="s">
        <v>354</v>
      </c>
      <c r="C13" s="113"/>
      <c r="D13" s="113"/>
      <c r="E13" s="113"/>
      <c r="F13" s="113"/>
      <c r="G13" s="64"/>
      <c r="H13" s="55"/>
      <c r="I13" s="55"/>
    </row>
    <row r="14" spans="1:9" ht="15">
      <c r="A14" s="75">
        <v>11</v>
      </c>
      <c r="B14" s="113" t="s">
        <v>261</v>
      </c>
      <c r="C14" s="113"/>
      <c r="D14" s="113"/>
      <c r="E14" s="113"/>
      <c r="F14" s="113"/>
      <c r="G14" s="64"/>
      <c r="H14" s="55"/>
      <c r="I14" s="55"/>
    </row>
    <row r="15" spans="1:9" s="32" customFormat="1" ht="15">
      <c r="A15" s="75">
        <v>12</v>
      </c>
      <c r="B15" s="113" t="s">
        <v>108</v>
      </c>
      <c r="C15" s="113"/>
      <c r="D15" s="113"/>
      <c r="E15" s="113"/>
      <c r="F15" s="113"/>
      <c r="G15" s="64"/>
      <c r="H15" s="55"/>
      <c r="I15" s="55"/>
    </row>
    <row r="16" spans="1:9" ht="15">
      <c r="A16" s="75">
        <v>13</v>
      </c>
      <c r="B16" s="113" t="s">
        <v>152</v>
      </c>
      <c r="C16" s="113"/>
      <c r="D16" s="113"/>
      <c r="E16" s="113"/>
      <c r="F16" s="113"/>
      <c r="G16" s="64"/>
      <c r="H16" s="55"/>
      <c r="I16" s="55"/>
    </row>
    <row r="17" spans="1:9" ht="15">
      <c r="A17" s="75">
        <v>14</v>
      </c>
      <c r="B17" s="113" t="s">
        <v>218</v>
      </c>
      <c r="C17" s="113"/>
      <c r="D17" s="113"/>
      <c r="E17" s="113"/>
      <c r="F17" s="113"/>
      <c r="G17" s="64"/>
      <c r="H17" s="55"/>
      <c r="I17" s="55"/>
    </row>
    <row r="18" spans="1:9" ht="15">
      <c r="A18" s="75">
        <v>15</v>
      </c>
      <c r="B18" s="113" t="s">
        <v>182</v>
      </c>
      <c r="C18" s="113"/>
      <c r="D18" s="113"/>
      <c r="E18" s="113"/>
      <c r="F18" s="113"/>
      <c r="G18" s="64"/>
      <c r="H18" s="55"/>
      <c r="I18" s="55"/>
    </row>
    <row r="19" spans="1:9" ht="15">
      <c r="A19" s="75">
        <v>16</v>
      </c>
      <c r="B19" s="113" t="s">
        <v>174</v>
      </c>
      <c r="C19" s="113"/>
      <c r="D19" s="113"/>
      <c r="E19" s="113"/>
      <c r="F19" s="113"/>
      <c r="G19" s="64"/>
      <c r="H19" s="55"/>
      <c r="I19" s="55"/>
    </row>
    <row r="20" spans="1:9" ht="15">
      <c r="A20" s="75">
        <v>17</v>
      </c>
      <c r="B20" s="113" t="s">
        <v>109</v>
      </c>
      <c r="C20" s="113"/>
      <c r="D20" s="113"/>
      <c r="E20" s="113"/>
      <c r="F20" s="113"/>
      <c r="G20" s="64"/>
      <c r="H20" s="55"/>
      <c r="I20" s="55"/>
    </row>
    <row r="21" spans="1:9" ht="15">
      <c r="A21" s="75">
        <v>18</v>
      </c>
      <c r="B21" s="113" t="s">
        <v>156</v>
      </c>
      <c r="C21" s="114"/>
      <c r="D21" s="114"/>
      <c r="E21" s="113"/>
      <c r="F21" s="113"/>
      <c r="G21" s="64"/>
      <c r="H21" s="55"/>
      <c r="I21" s="55"/>
    </row>
    <row r="22" spans="1:9" ht="15">
      <c r="A22" s="75">
        <v>19</v>
      </c>
      <c r="B22" s="113" t="s">
        <v>203</v>
      </c>
      <c r="C22" s="114"/>
      <c r="D22" s="114"/>
      <c r="E22" s="113"/>
      <c r="F22" s="113"/>
      <c r="G22" s="64"/>
      <c r="H22" s="55"/>
      <c r="I22" s="55"/>
    </row>
    <row r="23" spans="1:9" ht="15">
      <c r="A23" s="75">
        <v>20</v>
      </c>
      <c r="B23" s="113" t="s">
        <v>252</v>
      </c>
      <c r="C23" s="113"/>
      <c r="D23" s="113"/>
      <c r="E23" s="113"/>
      <c r="F23" s="113"/>
      <c r="G23" s="64"/>
      <c r="H23" s="55"/>
      <c r="I23" s="55"/>
    </row>
    <row r="24" spans="1:9" ht="15">
      <c r="A24" s="75">
        <v>21</v>
      </c>
      <c r="B24" s="113" t="s">
        <v>283</v>
      </c>
      <c r="C24" s="113"/>
      <c r="D24" s="113"/>
      <c r="E24" s="113"/>
      <c r="F24" s="113"/>
      <c r="G24" s="64"/>
      <c r="H24" s="55"/>
      <c r="I24" s="55"/>
    </row>
    <row r="25" spans="1:9" ht="15">
      <c r="A25" s="75">
        <v>22</v>
      </c>
      <c r="B25" s="113" t="s">
        <v>355</v>
      </c>
      <c r="C25" s="113"/>
      <c r="D25" s="113"/>
      <c r="E25" s="113"/>
      <c r="F25" s="113"/>
      <c r="G25" s="64"/>
      <c r="H25" s="55"/>
      <c r="I25" s="55"/>
    </row>
    <row r="26" spans="1:9" ht="15">
      <c r="A26" s="75">
        <v>22</v>
      </c>
      <c r="B26" s="113" t="s">
        <v>372</v>
      </c>
      <c r="C26" s="113"/>
      <c r="D26" s="113"/>
      <c r="E26" s="113"/>
      <c r="F26" s="113"/>
      <c r="G26" s="64"/>
      <c r="H26" s="55"/>
      <c r="I26" s="55"/>
    </row>
    <row r="27" spans="1:9" ht="15">
      <c r="A27" s="75">
        <v>23</v>
      </c>
      <c r="B27" s="113" t="s">
        <v>184</v>
      </c>
      <c r="C27" s="113"/>
      <c r="D27" s="113"/>
      <c r="E27" s="113"/>
      <c r="F27" s="113"/>
      <c r="G27" s="64"/>
      <c r="H27" s="55"/>
      <c r="I27" s="55"/>
    </row>
    <row r="28" spans="1:9" ht="15">
      <c r="A28" s="75">
        <v>24</v>
      </c>
      <c r="B28" s="113" t="s">
        <v>235</v>
      </c>
      <c r="C28" s="113"/>
      <c r="D28" s="113"/>
      <c r="E28" s="113"/>
      <c r="F28" s="113"/>
      <c r="G28" s="64"/>
      <c r="H28" s="55"/>
      <c r="I28" s="55"/>
    </row>
    <row r="29" spans="1:9" ht="15">
      <c r="A29" s="75">
        <v>25</v>
      </c>
      <c r="B29" s="113" t="s">
        <v>143</v>
      </c>
      <c r="C29" s="113"/>
      <c r="D29" s="113"/>
      <c r="E29" s="113"/>
      <c r="F29" s="113"/>
      <c r="G29" s="64"/>
      <c r="H29" s="55"/>
      <c r="I29" s="55"/>
    </row>
    <row r="30" spans="1:9" ht="15">
      <c r="A30" s="75">
        <v>26</v>
      </c>
      <c r="B30" s="113" t="s">
        <v>180</v>
      </c>
      <c r="C30" s="113"/>
      <c r="D30" s="113"/>
      <c r="E30" s="113"/>
      <c r="F30" s="113"/>
      <c r="G30" s="64"/>
      <c r="H30" s="55"/>
      <c r="I30" s="55"/>
    </row>
    <row r="31" spans="1:9" ht="15">
      <c r="A31" s="75">
        <v>27</v>
      </c>
      <c r="B31" s="113" t="s">
        <v>200</v>
      </c>
      <c r="C31" s="113"/>
      <c r="D31" s="113"/>
      <c r="E31" s="113"/>
      <c r="F31" s="113"/>
      <c r="G31" s="64"/>
      <c r="H31" s="55"/>
      <c r="I31" s="55"/>
    </row>
    <row r="32" spans="1:9" ht="15">
      <c r="A32" s="75">
        <v>28</v>
      </c>
      <c r="B32" s="113" t="s">
        <v>181</v>
      </c>
      <c r="C32" s="113"/>
      <c r="D32" s="113"/>
      <c r="E32" s="114"/>
      <c r="F32" s="114"/>
    </row>
    <row r="33" spans="1:7" ht="15">
      <c r="A33" s="75">
        <v>29</v>
      </c>
      <c r="B33" s="113" t="s">
        <v>201</v>
      </c>
      <c r="C33" s="113"/>
      <c r="D33" s="113"/>
      <c r="E33" s="114"/>
      <c r="F33" s="114"/>
    </row>
    <row r="34" spans="1:7" ht="15">
      <c r="A34" s="75">
        <v>30</v>
      </c>
      <c r="B34" s="113" t="s">
        <v>138</v>
      </c>
      <c r="G34" s="73"/>
    </row>
    <row r="35" spans="1:7" ht="15">
      <c r="A35" s="75">
        <v>31</v>
      </c>
      <c r="B35" s="113" t="s">
        <v>373</v>
      </c>
      <c r="G35" s="73"/>
    </row>
    <row r="36" spans="1:7" ht="15">
      <c r="A36" s="75">
        <v>32</v>
      </c>
      <c r="B36" s="113" t="s">
        <v>110</v>
      </c>
      <c r="C36" s="113"/>
      <c r="D36" s="113"/>
      <c r="E36" s="114"/>
      <c r="F36" s="114"/>
    </row>
    <row r="37" spans="1:7" ht="15">
      <c r="A37" s="75">
        <v>33</v>
      </c>
      <c r="B37" s="113" t="s">
        <v>111</v>
      </c>
      <c r="C37" s="114"/>
      <c r="D37" s="114"/>
      <c r="E37" s="114"/>
      <c r="F37" s="114"/>
    </row>
  </sheetData>
  <mergeCells count="1">
    <mergeCell ref="B1:C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Spis tabel</vt:lpstr>
      <vt:lpstr>1a) Rynek Producenta</vt:lpstr>
      <vt:lpstr>1b) Rynek Producenta</vt:lpstr>
      <vt:lpstr>2a) Rynek Konsumenta</vt:lpstr>
      <vt:lpstr>2b) Rynek Konsumenta</vt:lpstr>
      <vt:lpstr>3a) Rynek Pracy</vt:lpstr>
      <vt:lpstr>3b) Rynek Pracy</vt:lpstr>
      <vt:lpstr>3c) Wybrane wskaźniki 2004-2014</vt:lpstr>
      <vt:lpstr>Źródła danych</vt:lpstr>
    </vt:vector>
  </TitlesOfParts>
  <Company>Wojewódzki Urząd Pracy w Białymstoku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IPG</dc:title>
  <dc:creator>PORPIPG</dc:creator>
  <cp:lastModifiedBy>MMS</cp:lastModifiedBy>
  <cp:lastPrinted>2009-06-19T11:13:46Z</cp:lastPrinted>
  <dcterms:created xsi:type="dcterms:W3CDTF">2009-06-19T07:51:19Z</dcterms:created>
  <dcterms:modified xsi:type="dcterms:W3CDTF">2014-03-20T13:07:39Z</dcterms:modified>
</cp:coreProperties>
</file>